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80" windowHeight="9420" activeTab="2"/>
  </bookViews>
  <sheets>
    <sheet name="Transformación leche" sheetId="4" r:id="rId1"/>
    <sheet name="Transformació llet" sheetId="3" r:id="rId2"/>
    <sheet name="Equivalències" sheetId="2" r:id="rId3"/>
  </sheets>
  <definedNames>
    <definedName name="_xlnm.Print_Area" localSheetId="1">'Transformació llet'!$A$1:$Q$26</definedName>
    <definedName name="_xlnm.Print_Area" localSheetId="0">'Transformación leche'!$A$1:$Q$26</definedName>
  </definedNames>
  <calcPr calcId="144525"/>
</workbook>
</file>

<file path=xl/calcChain.xml><?xml version="1.0" encoding="utf-8"?>
<calcChain xmlns="http://schemas.openxmlformats.org/spreadsheetml/2006/main">
  <c r="C67" i="2" l="1"/>
  <c r="C60" i="2"/>
  <c r="C61" i="2"/>
  <c r="C62" i="2" s="1"/>
  <c r="C54" i="2"/>
  <c r="C55" i="2" s="1"/>
  <c r="C56" i="2" s="1"/>
  <c r="C48" i="2"/>
  <c r="C49" i="2"/>
  <c r="C50" i="2" s="1"/>
  <c r="C42" i="2"/>
  <c r="C43" i="2" s="1"/>
  <c r="C44" i="2" s="1"/>
  <c r="C36" i="2"/>
  <c r="C37" i="2"/>
  <c r="C38" i="2" s="1"/>
  <c r="C30" i="2"/>
  <c r="C31" i="2" s="1"/>
  <c r="C32" i="2" s="1"/>
  <c r="C18" i="2"/>
  <c r="C19" i="2"/>
  <c r="C20" i="2" s="1"/>
  <c r="C23" i="2"/>
  <c r="C24" i="2" s="1"/>
  <c r="C25" i="2" s="1"/>
  <c r="C5" i="2"/>
</calcChain>
</file>

<file path=xl/sharedStrings.xml><?xml version="1.0" encoding="utf-8"?>
<sst xmlns="http://schemas.openxmlformats.org/spreadsheetml/2006/main" count="132" uniqueCount="82">
  <si>
    <t>Llet estàndard</t>
  </si>
  <si>
    <t>Quantitat (kg)</t>
  </si>
  <si>
    <t>Partida de llet</t>
  </si>
  <si>
    <t>Fresc</t>
  </si>
  <si>
    <t>Llet en pols</t>
  </si>
  <si>
    <t>Mantega</t>
  </si>
  <si>
    <t>Formatges</t>
  </si>
  <si>
    <t>Nata</t>
  </si>
  <si>
    <t>Partida llet</t>
  </si>
  <si>
    <t>Curat, madurat tou</t>
  </si>
  <si>
    <t>Curat, madurat semitou/semidur</t>
  </si>
  <si>
    <t>Curat, madurat dur</t>
  </si>
  <si>
    <t>Altres tipus (aproximació)</t>
  </si>
  <si>
    <t>--</t>
  </si>
  <si>
    <t xml:space="preserve">                                                   </t>
  </si>
  <si>
    <t>Partida llet, litres</t>
  </si>
  <si>
    <t>Llet fresca de vaca</t>
  </si>
  <si>
    <t>Separació</t>
  </si>
  <si>
    <t>Greix</t>
  </si>
  <si>
    <t>Llet descremada</t>
  </si>
  <si>
    <t>Nata agra</t>
  </si>
  <si>
    <t>Formatge fresc</t>
  </si>
  <si>
    <t>Sèrum de mantega</t>
  </si>
  <si>
    <t>Sèrum de mantega en pols</t>
  </si>
  <si>
    <t>Oli de mantega</t>
  </si>
  <si>
    <t>Recombinació</t>
  </si>
  <si>
    <t>Llet estandarditzada</t>
  </si>
  <si>
    <t>Quallada</t>
  </si>
  <si>
    <t>Sèrum de llet</t>
  </si>
  <si>
    <t>Llet de consum</t>
  </si>
  <si>
    <t>Iogurt</t>
  </si>
  <si>
    <t>Postres</t>
  </si>
  <si>
    <t>Llet concentrada</t>
  </si>
  <si>
    <t>Formatge</t>
  </si>
  <si>
    <t>Lactosa</t>
  </si>
  <si>
    <t>Concentrat de proteïnes de la llet</t>
  </si>
  <si>
    <t>Llet descremada en pols</t>
  </si>
  <si>
    <t>Caseïna</t>
  </si>
  <si>
    <t>Llet entera en pols</t>
  </si>
  <si>
    <t>Producte final secundari</t>
  </si>
  <si>
    <t>Producte final primari</t>
  </si>
  <si>
    <t>Producte intermediari</t>
  </si>
  <si>
    <t>Concentrat proteic lactoserum</t>
  </si>
  <si>
    <t xml:space="preserve">Llet descremada = proteïnes, altres sòlids (lactosa i minerals), aigua; llet estandarditzada = llet descremada amb greix </t>
  </si>
  <si>
    <t>tg %</t>
  </si>
  <si>
    <t>tp %</t>
  </si>
  <si>
    <t>Quall</t>
  </si>
  <si>
    <t>Maduració</t>
  </si>
  <si>
    <t>Leche fresca de vaca</t>
  </si>
  <si>
    <t>Separación</t>
  </si>
  <si>
    <t>Grasa</t>
  </si>
  <si>
    <t>Leche descremada</t>
  </si>
  <si>
    <t>Nata agria</t>
  </si>
  <si>
    <t>Queso fresco</t>
  </si>
  <si>
    <t>Mantequilla</t>
  </si>
  <si>
    <t>Aceite de mantequilla</t>
  </si>
  <si>
    <t>Producto intermediario</t>
  </si>
  <si>
    <t>Producto final secundario</t>
  </si>
  <si>
    <t>Producto final primario</t>
  </si>
  <si>
    <t>Recombinación</t>
  </si>
  <si>
    <t>Leche de consumo</t>
  </si>
  <si>
    <t>Leche concentrada</t>
  </si>
  <si>
    <t>Leche estandarizada</t>
  </si>
  <si>
    <t>Cuajada</t>
  </si>
  <si>
    <t>Cuajo</t>
  </si>
  <si>
    <t>Maduración</t>
  </si>
  <si>
    <t>Queso</t>
  </si>
  <si>
    <t>Leche descremada en polvo</t>
  </si>
  <si>
    <t>Leche entera en polvo</t>
  </si>
  <si>
    <t>Suero de leche</t>
  </si>
  <si>
    <t>Concentrado proteico lactosuero</t>
  </si>
  <si>
    <t>Suero de mantequilla</t>
  </si>
  <si>
    <t>Concentrado de proteínas de la leche</t>
  </si>
  <si>
    <t>Yogurt</t>
  </si>
  <si>
    <t>Suero de mantequilla en polvo</t>
  </si>
  <si>
    <t>Caseína</t>
  </si>
  <si>
    <t xml:space="preserve">Leche descremada = proteínas, otros sólidos (lactosa y minerales), agua; leche estandarizada = leche descremada con grasa </t>
  </si>
  <si>
    <t>Xerigot</t>
  </si>
  <si>
    <t>Brossat</t>
  </si>
  <si>
    <t>Equivalències dels productes lactis amb la llet de referència</t>
  </si>
  <si>
    <r>
      <t xml:space="preserve">Equivalències productes lactis en kg llet del </t>
    </r>
    <r>
      <rPr>
        <b/>
        <sz val="11"/>
        <color theme="0"/>
        <rFont val="Calibri"/>
        <family val="2"/>
      </rPr>
      <t>3,7% de greix</t>
    </r>
  </si>
  <si>
    <t>tg % llet origen (per fer formatge)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</si>
</sst>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</font>
    <font>
      <sz val="14"/>
      <color theme="0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theme="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64"/>
      </left>
      <right/>
      <top/>
      <bottom/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13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13"/>
      </right>
      <top/>
      <bottom style="medium">
        <color indexed="50"/>
      </bottom>
      <diagonal/>
    </border>
    <border>
      <left style="medium">
        <color indexed="13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medium">
        <color indexed="13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medium">
        <color indexed="13"/>
      </right>
      <top/>
      <bottom style="medium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51"/>
      </right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51"/>
      </left>
      <right/>
      <top style="thin">
        <color indexed="51"/>
      </top>
      <bottom/>
      <diagonal/>
    </border>
    <border>
      <left/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/>
      <top/>
      <bottom style="thin">
        <color indexed="51"/>
      </bottom>
      <diagonal/>
    </border>
    <border>
      <left/>
      <right style="thin">
        <color indexed="51"/>
      </right>
      <top/>
      <bottom style="thin">
        <color indexed="51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 style="thin">
        <color indexed="51"/>
      </right>
      <top/>
      <bottom style="thin">
        <color indexed="5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1" fillId="7" borderId="43" applyNumberFormat="0" applyAlignment="0" applyProtection="0"/>
    <xf numFmtId="4" fontId="10" fillId="9" borderId="43" applyAlignment="0">
      <protection locked="0"/>
    </xf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6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8" borderId="0" xfId="0" applyFont="1" applyFill="1"/>
    <xf numFmtId="2" fontId="11" fillId="7" borderId="43" xfId="1" applyNumberFormat="1"/>
    <xf numFmtId="0" fontId="0" fillId="8" borderId="0" xfId="0" applyFill="1"/>
    <xf numFmtId="0" fontId="2" fillId="10" borderId="0" xfId="0" applyFont="1" applyFill="1"/>
    <xf numFmtId="0" fontId="2" fillId="10" borderId="0" xfId="0" applyFont="1" applyFill="1" applyBorder="1"/>
    <xf numFmtId="0" fontId="14" fillId="0" borderId="0" xfId="0" applyFont="1"/>
    <xf numFmtId="0" fontId="14" fillId="10" borderId="0" xfId="0" applyFont="1" applyFill="1"/>
    <xf numFmtId="4" fontId="10" fillId="9" borderId="43" xfId="2" applyFont="1">
      <protection locked="0"/>
    </xf>
    <xf numFmtId="0" fontId="11" fillId="7" borderId="43" xfId="1" applyFont="1"/>
    <xf numFmtId="0" fontId="14" fillId="3" borderId="0" xfId="0" applyFont="1" applyFill="1"/>
    <xf numFmtId="0" fontId="15" fillId="10" borderId="0" xfId="0" applyFont="1" applyFill="1"/>
    <xf numFmtId="4" fontId="11" fillId="7" borderId="43" xfId="1" applyNumberFormat="1" applyFont="1"/>
    <xf numFmtId="4" fontId="10" fillId="9" borderId="43" xfId="2" quotePrefix="1" applyFont="1" applyAlignment="1">
      <alignment horizontal="center"/>
      <protection locked="0"/>
    </xf>
    <xf numFmtId="0" fontId="14" fillId="10" borderId="0" xfId="0" applyFont="1" applyFill="1" applyBorder="1"/>
    <xf numFmtId="2" fontId="11" fillId="7" borderId="43" xfId="1" applyNumberFormat="1" applyFont="1"/>
    <xf numFmtId="4" fontId="10" fillId="9" borderId="44" xfId="2" applyFont="1" applyBorder="1">
      <protection locked="0"/>
    </xf>
    <xf numFmtId="0" fontId="9" fillId="10" borderId="0" xfId="0" applyFont="1" applyFill="1" applyBorder="1"/>
    <xf numFmtId="0" fontId="14" fillId="10" borderId="1" xfId="0" applyFont="1" applyFill="1" applyBorder="1"/>
    <xf numFmtId="0" fontId="14" fillId="12" borderId="1" xfId="0" applyFont="1" applyFill="1" applyBorder="1"/>
    <xf numFmtId="0" fontId="14" fillId="13" borderId="1" xfId="0" applyFont="1" applyFill="1" applyBorder="1"/>
    <xf numFmtId="0" fontId="14" fillId="1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2" xfId="0" applyFont="1" applyFill="1" applyBorder="1"/>
    <xf numFmtId="0" fontId="14" fillId="10" borderId="45" xfId="0" applyFont="1" applyFill="1" applyBorder="1" applyAlignment="1"/>
    <xf numFmtId="0" fontId="14" fillId="10" borderId="0" xfId="0" applyFont="1" applyFill="1" applyBorder="1" applyAlignment="1"/>
    <xf numFmtId="0" fontId="14" fillId="14" borderId="1" xfId="0" applyFont="1" applyFill="1" applyBorder="1"/>
    <xf numFmtId="0" fontId="14" fillId="15" borderId="1" xfId="0" applyFont="1" applyFill="1" applyBorder="1"/>
    <xf numFmtId="0" fontId="14" fillId="16" borderId="1" xfId="0" applyFont="1" applyFill="1" applyBorder="1"/>
    <xf numFmtId="0" fontId="14" fillId="17" borderId="1" xfId="0" applyFont="1" applyFill="1" applyBorder="1"/>
    <xf numFmtId="0" fontId="14" fillId="18" borderId="1" xfId="0" applyFont="1" applyFill="1" applyBorder="1"/>
    <xf numFmtId="0" fontId="14" fillId="19" borderId="1" xfId="0" applyFont="1" applyFill="1" applyBorder="1"/>
    <xf numFmtId="0" fontId="14" fillId="20" borderId="1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64" fontId="3" fillId="4" borderId="21" xfId="3" applyFont="1" applyFill="1" applyBorder="1" applyAlignment="1">
      <alignment horizontal="center"/>
    </xf>
    <xf numFmtId="164" fontId="3" fillId="4" borderId="22" xfId="3" applyFont="1" applyFill="1" applyBorder="1" applyAlignment="1">
      <alignment horizontal="center"/>
    </xf>
    <xf numFmtId="164" fontId="3" fillId="4" borderId="23" xfId="3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 vertical="justify" wrapText="1"/>
    </xf>
    <xf numFmtId="0" fontId="2" fillId="5" borderId="18" xfId="0" applyFont="1" applyFill="1" applyBorder="1" applyAlignment="1">
      <alignment horizontal="center" vertical="justify" wrapText="1"/>
    </xf>
    <xf numFmtId="0" fontId="2" fillId="2" borderId="0" xfId="0" applyFont="1" applyFill="1" applyBorder="1" applyAlignment="1">
      <alignment horizontal="center"/>
    </xf>
    <xf numFmtId="0" fontId="12" fillId="21" borderId="1" xfId="0" applyFont="1" applyFill="1" applyBorder="1" applyAlignment="1">
      <alignment horizontal="center"/>
    </xf>
    <xf numFmtId="0" fontId="12" fillId="11" borderId="40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3" fillId="11" borderId="0" xfId="0" applyFont="1" applyFill="1" applyAlignment="1">
      <alignment horizontal="center" vertical="center" wrapText="1"/>
    </xf>
  </cellXfs>
  <cellStyles count="4">
    <cellStyle name="Cálculo" xfId="1" builtinId="22"/>
    <cellStyle name="Entrada" xfId="2" builtinId="20" customBuiltin="1"/>
    <cellStyle name="Euro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5</xdr:row>
      <xdr:rowOff>0</xdr:rowOff>
    </xdr:from>
    <xdr:to>
      <xdr:col>4</xdr:col>
      <xdr:colOff>133350</xdr:colOff>
      <xdr:row>6</xdr:row>
      <xdr:rowOff>9525</xdr:rowOff>
    </xdr:to>
    <xdr:sp macro="" textlink="">
      <xdr:nvSpPr>
        <xdr:cNvPr id="5201" name="Line 3"/>
        <xdr:cNvSpPr>
          <a:spLocks noChangeShapeType="1"/>
        </xdr:cNvSpPr>
      </xdr:nvSpPr>
      <xdr:spPr bwMode="auto">
        <a:xfrm flipH="1">
          <a:off x="1409700" y="857250"/>
          <a:ext cx="75247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704850</xdr:colOff>
      <xdr:row>5</xdr:row>
      <xdr:rowOff>152400</xdr:rowOff>
    </xdr:to>
    <xdr:sp macro="" textlink="">
      <xdr:nvSpPr>
        <xdr:cNvPr id="5202" name="Line 4"/>
        <xdr:cNvSpPr>
          <a:spLocks noChangeShapeType="1"/>
        </xdr:cNvSpPr>
      </xdr:nvSpPr>
      <xdr:spPr bwMode="auto">
        <a:xfrm>
          <a:off x="2200275" y="857250"/>
          <a:ext cx="53340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142875</xdr:colOff>
      <xdr:row>4</xdr:row>
      <xdr:rowOff>38100</xdr:rowOff>
    </xdr:to>
    <xdr:sp macro="" textlink="">
      <xdr:nvSpPr>
        <xdr:cNvPr id="5203" name="Line 5"/>
        <xdr:cNvSpPr>
          <a:spLocks noChangeShapeType="1"/>
        </xdr:cNvSpPr>
      </xdr:nvSpPr>
      <xdr:spPr bwMode="auto">
        <a:xfrm>
          <a:off x="2171700" y="542925"/>
          <a:ext cx="0" cy="1905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7</xdr:row>
      <xdr:rowOff>9525</xdr:rowOff>
    </xdr:from>
    <xdr:to>
      <xdr:col>2</xdr:col>
      <xdr:colOff>285750</xdr:colOff>
      <xdr:row>7</xdr:row>
      <xdr:rowOff>152400</xdr:rowOff>
    </xdr:to>
    <xdr:sp macro="" textlink="">
      <xdr:nvSpPr>
        <xdr:cNvPr id="5204" name="Line 6"/>
        <xdr:cNvSpPr>
          <a:spLocks noChangeShapeType="1"/>
        </xdr:cNvSpPr>
      </xdr:nvSpPr>
      <xdr:spPr bwMode="auto">
        <a:xfrm>
          <a:off x="1095375" y="1190625"/>
          <a:ext cx="0" cy="1428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9</xdr:row>
      <xdr:rowOff>19050</xdr:rowOff>
    </xdr:from>
    <xdr:to>
      <xdr:col>2</xdr:col>
      <xdr:colOff>266700</xdr:colOff>
      <xdr:row>10</xdr:row>
      <xdr:rowOff>19050</xdr:rowOff>
    </xdr:to>
    <xdr:sp macro="" textlink="">
      <xdr:nvSpPr>
        <xdr:cNvPr id="5205" name="Line 7"/>
        <xdr:cNvSpPr>
          <a:spLocks noChangeShapeType="1"/>
        </xdr:cNvSpPr>
      </xdr:nvSpPr>
      <xdr:spPr bwMode="auto">
        <a:xfrm flipH="1">
          <a:off x="781050" y="1524000"/>
          <a:ext cx="295275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9</xdr:row>
      <xdr:rowOff>19050</xdr:rowOff>
    </xdr:from>
    <xdr:to>
      <xdr:col>3</xdr:col>
      <xdr:colOff>0</xdr:colOff>
      <xdr:row>10</xdr:row>
      <xdr:rowOff>9525</xdr:rowOff>
    </xdr:to>
    <xdr:sp macro="" textlink="">
      <xdr:nvSpPr>
        <xdr:cNvPr id="5206" name="Line 8"/>
        <xdr:cNvSpPr>
          <a:spLocks noChangeShapeType="1"/>
        </xdr:cNvSpPr>
      </xdr:nvSpPr>
      <xdr:spPr bwMode="auto">
        <a:xfrm>
          <a:off x="1095375" y="1524000"/>
          <a:ext cx="32385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9</xdr:row>
      <xdr:rowOff>19050</xdr:rowOff>
    </xdr:from>
    <xdr:to>
      <xdr:col>2</xdr:col>
      <xdr:colOff>276225</xdr:colOff>
      <xdr:row>12</xdr:row>
      <xdr:rowOff>152400</xdr:rowOff>
    </xdr:to>
    <xdr:sp macro="" textlink="">
      <xdr:nvSpPr>
        <xdr:cNvPr id="5207" name="Line 9"/>
        <xdr:cNvSpPr>
          <a:spLocks noChangeShapeType="1"/>
        </xdr:cNvSpPr>
      </xdr:nvSpPr>
      <xdr:spPr bwMode="auto">
        <a:xfrm>
          <a:off x="1085850" y="1524000"/>
          <a:ext cx="0" cy="8858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11</xdr:row>
      <xdr:rowOff>238125</xdr:rowOff>
    </xdr:from>
    <xdr:to>
      <xdr:col>4</xdr:col>
      <xdr:colOff>323850</xdr:colOff>
      <xdr:row>11</xdr:row>
      <xdr:rowOff>238125</xdr:rowOff>
    </xdr:to>
    <xdr:sp macro="" textlink="">
      <xdr:nvSpPr>
        <xdr:cNvPr id="5208" name="Line 12"/>
        <xdr:cNvSpPr>
          <a:spLocks noChangeShapeType="1"/>
        </xdr:cNvSpPr>
      </xdr:nvSpPr>
      <xdr:spPr bwMode="auto">
        <a:xfrm>
          <a:off x="1095375" y="2200275"/>
          <a:ext cx="12573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11</xdr:row>
      <xdr:rowOff>247650</xdr:rowOff>
    </xdr:from>
    <xdr:to>
      <xdr:col>4</xdr:col>
      <xdr:colOff>333375</xdr:colOff>
      <xdr:row>13</xdr:row>
      <xdr:rowOff>0</xdr:rowOff>
    </xdr:to>
    <xdr:sp macro="" textlink="">
      <xdr:nvSpPr>
        <xdr:cNvPr id="5209" name="Line 13"/>
        <xdr:cNvSpPr>
          <a:spLocks noChangeShapeType="1"/>
        </xdr:cNvSpPr>
      </xdr:nvSpPr>
      <xdr:spPr bwMode="auto">
        <a:xfrm>
          <a:off x="2362200" y="2209800"/>
          <a:ext cx="0" cy="2095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</xdr:row>
      <xdr:rowOff>85725</xdr:rowOff>
    </xdr:from>
    <xdr:to>
      <xdr:col>9</xdr:col>
      <xdr:colOff>561975</xdr:colOff>
      <xdr:row>2</xdr:row>
      <xdr:rowOff>85725</xdr:rowOff>
    </xdr:to>
    <xdr:sp macro="" textlink="">
      <xdr:nvSpPr>
        <xdr:cNvPr id="5210" name="Line 14"/>
        <xdr:cNvSpPr>
          <a:spLocks noChangeShapeType="1"/>
        </xdr:cNvSpPr>
      </xdr:nvSpPr>
      <xdr:spPr bwMode="auto">
        <a:xfrm>
          <a:off x="3629025" y="419100"/>
          <a:ext cx="23812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2</xdr:row>
      <xdr:rowOff>85725</xdr:rowOff>
    </xdr:from>
    <xdr:to>
      <xdr:col>9</xdr:col>
      <xdr:colOff>561975</xdr:colOff>
      <xdr:row>8</xdr:row>
      <xdr:rowOff>95250</xdr:rowOff>
    </xdr:to>
    <xdr:sp macro="" textlink="">
      <xdr:nvSpPr>
        <xdr:cNvPr id="5211" name="Line 15"/>
        <xdr:cNvSpPr>
          <a:spLocks noChangeShapeType="1"/>
        </xdr:cNvSpPr>
      </xdr:nvSpPr>
      <xdr:spPr bwMode="auto">
        <a:xfrm>
          <a:off x="6010275" y="419100"/>
          <a:ext cx="0" cy="1019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9</xdr:row>
      <xdr:rowOff>19050</xdr:rowOff>
    </xdr:from>
    <xdr:to>
      <xdr:col>7</xdr:col>
      <xdr:colOff>590550</xdr:colOff>
      <xdr:row>10</xdr:row>
      <xdr:rowOff>142875</xdr:rowOff>
    </xdr:to>
    <xdr:sp macro="" textlink="">
      <xdr:nvSpPr>
        <xdr:cNvPr id="5212" name="Line 16"/>
        <xdr:cNvSpPr>
          <a:spLocks noChangeShapeType="1"/>
        </xdr:cNvSpPr>
      </xdr:nvSpPr>
      <xdr:spPr bwMode="auto">
        <a:xfrm>
          <a:off x="4819650" y="1524000"/>
          <a:ext cx="0" cy="2857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19050</xdr:rowOff>
    </xdr:from>
    <xdr:to>
      <xdr:col>7</xdr:col>
      <xdr:colOff>590550</xdr:colOff>
      <xdr:row>11</xdr:row>
      <xdr:rowOff>285750</xdr:rowOff>
    </xdr:to>
    <xdr:sp macro="" textlink="">
      <xdr:nvSpPr>
        <xdr:cNvPr id="5213" name="Line 17"/>
        <xdr:cNvSpPr>
          <a:spLocks noChangeShapeType="1"/>
        </xdr:cNvSpPr>
      </xdr:nvSpPr>
      <xdr:spPr bwMode="auto">
        <a:xfrm>
          <a:off x="4819650" y="1981200"/>
          <a:ext cx="0" cy="2667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8</xdr:row>
      <xdr:rowOff>104775</xdr:rowOff>
    </xdr:from>
    <xdr:to>
      <xdr:col>9</xdr:col>
      <xdr:colOff>561975</xdr:colOff>
      <xdr:row>8</xdr:row>
      <xdr:rowOff>104775</xdr:rowOff>
    </xdr:to>
    <xdr:sp macro="" textlink="">
      <xdr:nvSpPr>
        <xdr:cNvPr id="5214" name="Line 19"/>
        <xdr:cNvSpPr>
          <a:spLocks noChangeShapeType="1"/>
        </xdr:cNvSpPr>
      </xdr:nvSpPr>
      <xdr:spPr bwMode="auto">
        <a:xfrm>
          <a:off x="5457825" y="1447800"/>
          <a:ext cx="5524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95250</xdr:rowOff>
    </xdr:from>
    <xdr:to>
      <xdr:col>4</xdr:col>
      <xdr:colOff>9525</xdr:colOff>
      <xdr:row>6</xdr:row>
      <xdr:rowOff>95250</xdr:rowOff>
    </xdr:to>
    <xdr:sp macro="" textlink="">
      <xdr:nvSpPr>
        <xdr:cNvPr id="5215" name="Line 20"/>
        <xdr:cNvSpPr>
          <a:spLocks noChangeShapeType="1"/>
        </xdr:cNvSpPr>
      </xdr:nvSpPr>
      <xdr:spPr bwMode="auto">
        <a:xfrm>
          <a:off x="1419225" y="1114425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85725</xdr:rowOff>
    </xdr:from>
    <xdr:to>
      <xdr:col>7</xdr:col>
      <xdr:colOff>180975</xdr:colOff>
      <xdr:row>6</xdr:row>
      <xdr:rowOff>85725</xdr:rowOff>
    </xdr:to>
    <xdr:sp macro="" textlink="">
      <xdr:nvSpPr>
        <xdr:cNvPr id="5216" name="Line 21"/>
        <xdr:cNvSpPr>
          <a:spLocks noChangeShapeType="1"/>
        </xdr:cNvSpPr>
      </xdr:nvSpPr>
      <xdr:spPr bwMode="auto">
        <a:xfrm>
          <a:off x="3619500" y="1104900"/>
          <a:ext cx="7905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571500</xdr:colOff>
      <xdr:row>7</xdr:row>
      <xdr:rowOff>0</xdr:rowOff>
    </xdr:from>
    <xdr:to>
      <xdr:col>7</xdr:col>
      <xdr:colOff>571500</xdr:colOff>
      <xdr:row>8</xdr:row>
      <xdr:rowOff>0</xdr:rowOff>
    </xdr:to>
    <xdr:sp macro="" textlink="">
      <xdr:nvSpPr>
        <xdr:cNvPr id="5217" name="Line 22"/>
        <xdr:cNvSpPr>
          <a:spLocks noChangeShapeType="1"/>
        </xdr:cNvSpPr>
      </xdr:nvSpPr>
      <xdr:spPr bwMode="auto">
        <a:xfrm>
          <a:off x="4800600" y="1181100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5</xdr:col>
      <xdr:colOff>466725</xdr:colOff>
      <xdr:row>5</xdr:row>
      <xdr:rowOff>152400</xdr:rowOff>
    </xdr:to>
    <xdr:sp macro="" textlink="">
      <xdr:nvSpPr>
        <xdr:cNvPr id="5218" name="Line 23"/>
        <xdr:cNvSpPr>
          <a:spLocks noChangeShapeType="1"/>
        </xdr:cNvSpPr>
      </xdr:nvSpPr>
      <xdr:spPr bwMode="auto">
        <a:xfrm flipV="1">
          <a:off x="3219450" y="857250"/>
          <a:ext cx="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9</xdr:col>
      <xdr:colOff>561975</xdr:colOff>
      <xdr:row>5</xdr:row>
      <xdr:rowOff>0</xdr:rowOff>
    </xdr:to>
    <xdr:sp macro="" textlink="">
      <xdr:nvSpPr>
        <xdr:cNvPr id="5219" name="Line 24"/>
        <xdr:cNvSpPr>
          <a:spLocks noChangeShapeType="1"/>
        </xdr:cNvSpPr>
      </xdr:nvSpPr>
      <xdr:spPr bwMode="auto">
        <a:xfrm>
          <a:off x="3219450" y="857250"/>
          <a:ext cx="27908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4</xdr:row>
      <xdr:rowOff>47625</xdr:rowOff>
    </xdr:from>
    <xdr:to>
      <xdr:col>10</xdr:col>
      <xdr:colOff>581025</xdr:colOff>
      <xdr:row>4</xdr:row>
      <xdr:rowOff>47625</xdr:rowOff>
    </xdr:to>
    <xdr:sp macro="" textlink="">
      <xdr:nvSpPr>
        <xdr:cNvPr id="5220" name="Line 25"/>
        <xdr:cNvSpPr>
          <a:spLocks noChangeShapeType="1"/>
        </xdr:cNvSpPr>
      </xdr:nvSpPr>
      <xdr:spPr bwMode="auto">
        <a:xfrm>
          <a:off x="6019800" y="742950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6</xdr:row>
      <xdr:rowOff>76200</xdr:rowOff>
    </xdr:from>
    <xdr:to>
      <xdr:col>10</xdr:col>
      <xdr:colOff>600075</xdr:colOff>
      <xdr:row>6</xdr:row>
      <xdr:rowOff>76200</xdr:rowOff>
    </xdr:to>
    <xdr:sp macro="" textlink="">
      <xdr:nvSpPr>
        <xdr:cNvPr id="5221" name="Line 26"/>
        <xdr:cNvSpPr>
          <a:spLocks noChangeShapeType="1"/>
        </xdr:cNvSpPr>
      </xdr:nvSpPr>
      <xdr:spPr bwMode="auto">
        <a:xfrm>
          <a:off x="6019800" y="1095375"/>
          <a:ext cx="6381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8</xdr:row>
      <xdr:rowOff>76200</xdr:rowOff>
    </xdr:from>
    <xdr:to>
      <xdr:col>11</xdr:col>
      <xdr:colOff>0</xdr:colOff>
      <xdr:row>8</xdr:row>
      <xdr:rowOff>76200</xdr:rowOff>
    </xdr:to>
    <xdr:sp macro="" textlink="">
      <xdr:nvSpPr>
        <xdr:cNvPr id="5222" name="Line 27"/>
        <xdr:cNvSpPr>
          <a:spLocks noChangeShapeType="1"/>
        </xdr:cNvSpPr>
      </xdr:nvSpPr>
      <xdr:spPr bwMode="auto">
        <a:xfrm>
          <a:off x="6010275" y="1419225"/>
          <a:ext cx="6572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9</xdr:row>
      <xdr:rowOff>104775</xdr:rowOff>
    </xdr:from>
    <xdr:to>
      <xdr:col>14</xdr:col>
      <xdr:colOff>133350</xdr:colOff>
      <xdr:row>9</xdr:row>
      <xdr:rowOff>104775</xdr:rowOff>
    </xdr:to>
    <xdr:sp macro="" textlink="">
      <xdr:nvSpPr>
        <xdr:cNvPr id="5223" name="Line 28"/>
        <xdr:cNvSpPr>
          <a:spLocks noChangeShapeType="1"/>
        </xdr:cNvSpPr>
      </xdr:nvSpPr>
      <xdr:spPr bwMode="auto">
        <a:xfrm>
          <a:off x="4829175" y="1609725"/>
          <a:ext cx="36290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14</xdr:row>
      <xdr:rowOff>9525</xdr:rowOff>
    </xdr:from>
    <xdr:to>
      <xdr:col>2</xdr:col>
      <xdr:colOff>285750</xdr:colOff>
      <xdr:row>16</xdr:row>
      <xdr:rowOff>0</xdr:rowOff>
    </xdr:to>
    <xdr:sp macro="" textlink="">
      <xdr:nvSpPr>
        <xdr:cNvPr id="5224" name="Line 29"/>
        <xdr:cNvSpPr>
          <a:spLocks noChangeShapeType="1"/>
        </xdr:cNvSpPr>
      </xdr:nvSpPr>
      <xdr:spPr bwMode="auto">
        <a:xfrm>
          <a:off x="1095375" y="2752725"/>
          <a:ext cx="0" cy="3143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14</xdr:row>
      <xdr:rowOff>9525</xdr:rowOff>
    </xdr:from>
    <xdr:to>
      <xdr:col>4</xdr:col>
      <xdr:colOff>342900</xdr:colOff>
      <xdr:row>15</xdr:row>
      <xdr:rowOff>152400</xdr:rowOff>
    </xdr:to>
    <xdr:sp macro="" textlink="">
      <xdr:nvSpPr>
        <xdr:cNvPr id="5225" name="Line 30"/>
        <xdr:cNvSpPr>
          <a:spLocks noChangeShapeType="1"/>
        </xdr:cNvSpPr>
      </xdr:nvSpPr>
      <xdr:spPr bwMode="auto">
        <a:xfrm>
          <a:off x="2371725" y="2752725"/>
          <a:ext cx="0" cy="3048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247650</xdr:colOff>
      <xdr:row>18</xdr:row>
      <xdr:rowOff>57150</xdr:rowOff>
    </xdr:to>
    <xdr:sp macro="" textlink="">
      <xdr:nvSpPr>
        <xdr:cNvPr id="5226" name="Line 31"/>
        <xdr:cNvSpPr>
          <a:spLocks noChangeShapeType="1"/>
        </xdr:cNvSpPr>
      </xdr:nvSpPr>
      <xdr:spPr bwMode="auto">
        <a:xfrm>
          <a:off x="2990850" y="1190625"/>
          <a:ext cx="9525" cy="25812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57150</xdr:rowOff>
    </xdr:from>
    <xdr:to>
      <xdr:col>10</xdr:col>
      <xdr:colOff>314325</xdr:colOff>
      <xdr:row>18</xdr:row>
      <xdr:rowOff>57150</xdr:rowOff>
    </xdr:to>
    <xdr:sp macro="" textlink="">
      <xdr:nvSpPr>
        <xdr:cNvPr id="5227" name="Line 32"/>
        <xdr:cNvSpPr>
          <a:spLocks noChangeShapeType="1"/>
        </xdr:cNvSpPr>
      </xdr:nvSpPr>
      <xdr:spPr bwMode="auto">
        <a:xfrm>
          <a:off x="2809875" y="3771900"/>
          <a:ext cx="35623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66675</xdr:rowOff>
    </xdr:from>
    <xdr:to>
      <xdr:col>5</xdr:col>
      <xdr:colOff>57150</xdr:colOff>
      <xdr:row>18</xdr:row>
      <xdr:rowOff>152400</xdr:rowOff>
    </xdr:to>
    <xdr:sp macro="" textlink="">
      <xdr:nvSpPr>
        <xdr:cNvPr id="5228" name="Line 33"/>
        <xdr:cNvSpPr>
          <a:spLocks noChangeShapeType="1"/>
        </xdr:cNvSpPr>
      </xdr:nvSpPr>
      <xdr:spPr bwMode="auto">
        <a:xfrm>
          <a:off x="2809875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18</xdr:row>
      <xdr:rowOff>66675</xdr:rowOff>
    </xdr:from>
    <xdr:to>
      <xdr:col>7</xdr:col>
      <xdr:colOff>514350</xdr:colOff>
      <xdr:row>18</xdr:row>
      <xdr:rowOff>152400</xdr:rowOff>
    </xdr:to>
    <xdr:sp macro="" textlink="">
      <xdr:nvSpPr>
        <xdr:cNvPr id="5229" name="Line 34"/>
        <xdr:cNvSpPr>
          <a:spLocks noChangeShapeType="1"/>
        </xdr:cNvSpPr>
      </xdr:nvSpPr>
      <xdr:spPr bwMode="auto">
        <a:xfrm>
          <a:off x="4743450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18</xdr:row>
      <xdr:rowOff>57150</xdr:rowOff>
    </xdr:from>
    <xdr:to>
      <xdr:col>10</xdr:col>
      <xdr:colOff>304800</xdr:colOff>
      <xdr:row>18</xdr:row>
      <xdr:rowOff>133350</xdr:rowOff>
    </xdr:to>
    <xdr:sp macro="" textlink="">
      <xdr:nvSpPr>
        <xdr:cNvPr id="5230" name="Line 35"/>
        <xdr:cNvSpPr>
          <a:spLocks noChangeShapeType="1"/>
        </xdr:cNvSpPr>
      </xdr:nvSpPr>
      <xdr:spPr bwMode="auto">
        <a:xfrm>
          <a:off x="6362700" y="3771900"/>
          <a:ext cx="0" cy="762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13</xdr:row>
      <xdr:rowOff>19050</xdr:rowOff>
    </xdr:from>
    <xdr:to>
      <xdr:col>7</xdr:col>
      <xdr:colOff>590550</xdr:colOff>
      <xdr:row>14</xdr:row>
      <xdr:rowOff>38100</xdr:rowOff>
    </xdr:to>
    <xdr:sp macro="" textlink="">
      <xdr:nvSpPr>
        <xdr:cNvPr id="5231" name="Line 36"/>
        <xdr:cNvSpPr>
          <a:spLocks noChangeShapeType="1"/>
        </xdr:cNvSpPr>
      </xdr:nvSpPr>
      <xdr:spPr bwMode="auto">
        <a:xfrm>
          <a:off x="4819650" y="2438400"/>
          <a:ext cx="0" cy="3429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15</xdr:row>
      <xdr:rowOff>0</xdr:rowOff>
    </xdr:from>
    <xdr:to>
      <xdr:col>7</xdr:col>
      <xdr:colOff>600075</xdr:colOff>
      <xdr:row>16</xdr:row>
      <xdr:rowOff>0</xdr:rowOff>
    </xdr:to>
    <xdr:sp macro="" textlink="">
      <xdr:nvSpPr>
        <xdr:cNvPr id="5232" name="Line 37"/>
        <xdr:cNvSpPr>
          <a:spLocks noChangeShapeType="1"/>
        </xdr:cNvSpPr>
      </xdr:nvSpPr>
      <xdr:spPr bwMode="auto">
        <a:xfrm>
          <a:off x="4829175" y="2905125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19050</xdr:colOff>
      <xdr:row>14</xdr:row>
      <xdr:rowOff>47625</xdr:rowOff>
    </xdr:to>
    <xdr:sp macro="" textlink="">
      <xdr:nvSpPr>
        <xdr:cNvPr id="5233" name="Line 38"/>
        <xdr:cNvSpPr>
          <a:spLocks noChangeShapeType="1"/>
        </xdr:cNvSpPr>
      </xdr:nvSpPr>
      <xdr:spPr bwMode="auto">
        <a:xfrm>
          <a:off x="6686550" y="2438400"/>
          <a:ext cx="0" cy="3524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14</xdr:row>
      <xdr:rowOff>47625</xdr:rowOff>
    </xdr:from>
    <xdr:to>
      <xdr:col>12</xdr:col>
      <xdr:colOff>485775</xdr:colOff>
      <xdr:row>14</xdr:row>
      <xdr:rowOff>47625</xdr:rowOff>
    </xdr:to>
    <xdr:sp macro="" textlink="">
      <xdr:nvSpPr>
        <xdr:cNvPr id="5234" name="Line 39"/>
        <xdr:cNvSpPr>
          <a:spLocks noChangeShapeType="1"/>
        </xdr:cNvSpPr>
      </xdr:nvSpPr>
      <xdr:spPr bwMode="auto">
        <a:xfrm flipH="1">
          <a:off x="6372225" y="2790825"/>
          <a:ext cx="13906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</xdr:row>
      <xdr:rowOff>57150</xdr:rowOff>
    </xdr:from>
    <xdr:to>
      <xdr:col>10</xdr:col>
      <xdr:colOff>304800</xdr:colOff>
      <xdr:row>15</xdr:row>
      <xdr:rowOff>142875</xdr:rowOff>
    </xdr:to>
    <xdr:sp macro="" textlink="">
      <xdr:nvSpPr>
        <xdr:cNvPr id="5235" name="Line 40"/>
        <xdr:cNvSpPr>
          <a:spLocks noChangeShapeType="1"/>
        </xdr:cNvSpPr>
      </xdr:nvSpPr>
      <xdr:spPr bwMode="auto">
        <a:xfrm>
          <a:off x="6362700" y="2800350"/>
          <a:ext cx="0" cy="2476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485775</xdr:colOff>
      <xdr:row>14</xdr:row>
      <xdr:rowOff>47625</xdr:rowOff>
    </xdr:from>
    <xdr:to>
      <xdr:col>12</xdr:col>
      <xdr:colOff>485775</xdr:colOff>
      <xdr:row>15</xdr:row>
      <xdr:rowOff>142875</xdr:rowOff>
    </xdr:to>
    <xdr:sp macro="" textlink="">
      <xdr:nvSpPr>
        <xdr:cNvPr id="5236" name="Line 42"/>
        <xdr:cNvSpPr>
          <a:spLocks noChangeShapeType="1"/>
        </xdr:cNvSpPr>
      </xdr:nvSpPr>
      <xdr:spPr bwMode="auto">
        <a:xfrm>
          <a:off x="7762875" y="2790825"/>
          <a:ext cx="0" cy="257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95250</xdr:rowOff>
    </xdr:from>
    <xdr:to>
      <xdr:col>10</xdr:col>
      <xdr:colOff>514350</xdr:colOff>
      <xdr:row>11</xdr:row>
      <xdr:rowOff>95250</xdr:rowOff>
    </xdr:to>
    <xdr:sp macro="" textlink="">
      <xdr:nvSpPr>
        <xdr:cNvPr id="5237" name="Line 43"/>
        <xdr:cNvSpPr>
          <a:spLocks noChangeShapeType="1"/>
        </xdr:cNvSpPr>
      </xdr:nvSpPr>
      <xdr:spPr bwMode="auto">
        <a:xfrm>
          <a:off x="4819650" y="2057400"/>
          <a:ext cx="17526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11</xdr:row>
      <xdr:rowOff>104775</xdr:rowOff>
    </xdr:from>
    <xdr:to>
      <xdr:col>10</xdr:col>
      <xdr:colOff>533400</xdr:colOff>
      <xdr:row>11</xdr:row>
      <xdr:rowOff>276225</xdr:rowOff>
    </xdr:to>
    <xdr:sp macro="" textlink="">
      <xdr:nvSpPr>
        <xdr:cNvPr id="5238" name="Line 44"/>
        <xdr:cNvSpPr>
          <a:spLocks noChangeShapeType="1"/>
        </xdr:cNvSpPr>
      </xdr:nvSpPr>
      <xdr:spPr bwMode="auto">
        <a:xfrm>
          <a:off x="6581775" y="2066925"/>
          <a:ext cx="952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581025</xdr:colOff>
      <xdr:row>9</xdr:row>
      <xdr:rowOff>114300</xdr:rowOff>
    </xdr:from>
    <xdr:to>
      <xdr:col>11</xdr:col>
      <xdr:colOff>581025</xdr:colOff>
      <xdr:row>10</xdr:row>
      <xdr:rowOff>0</xdr:rowOff>
    </xdr:to>
    <xdr:sp macro="" textlink="">
      <xdr:nvSpPr>
        <xdr:cNvPr id="5239" name="Line 46"/>
        <xdr:cNvSpPr>
          <a:spLocks noChangeShapeType="1"/>
        </xdr:cNvSpPr>
      </xdr:nvSpPr>
      <xdr:spPr bwMode="auto">
        <a:xfrm>
          <a:off x="7248525" y="1619250"/>
          <a:ext cx="0" cy="476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9</xdr:row>
      <xdr:rowOff>114300</xdr:rowOff>
    </xdr:from>
    <xdr:to>
      <xdr:col>14</xdr:col>
      <xdr:colOff>142875</xdr:colOff>
      <xdr:row>19</xdr:row>
      <xdr:rowOff>9525</xdr:rowOff>
    </xdr:to>
    <xdr:sp macro="" textlink="">
      <xdr:nvSpPr>
        <xdr:cNvPr id="5240" name="Line 47"/>
        <xdr:cNvSpPr>
          <a:spLocks noChangeShapeType="1"/>
        </xdr:cNvSpPr>
      </xdr:nvSpPr>
      <xdr:spPr bwMode="auto">
        <a:xfrm>
          <a:off x="8458200" y="1619250"/>
          <a:ext cx="9525" cy="22669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5</xdr:row>
      <xdr:rowOff>0</xdr:rowOff>
    </xdr:from>
    <xdr:to>
      <xdr:col>4</xdr:col>
      <xdr:colOff>133350</xdr:colOff>
      <xdr:row>6</xdr:row>
      <xdr:rowOff>9525</xdr:rowOff>
    </xdr:to>
    <xdr:sp macro="" textlink="">
      <xdr:nvSpPr>
        <xdr:cNvPr id="3200" name="Line 3"/>
        <xdr:cNvSpPr>
          <a:spLocks noChangeShapeType="1"/>
        </xdr:cNvSpPr>
      </xdr:nvSpPr>
      <xdr:spPr bwMode="auto">
        <a:xfrm flipH="1">
          <a:off x="1409700" y="857250"/>
          <a:ext cx="75247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5</xdr:row>
      <xdr:rowOff>0</xdr:rowOff>
    </xdr:from>
    <xdr:to>
      <xdr:col>4</xdr:col>
      <xdr:colOff>704850</xdr:colOff>
      <xdr:row>5</xdr:row>
      <xdr:rowOff>152400</xdr:rowOff>
    </xdr:to>
    <xdr:sp macro="" textlink="">
      <xdr:nvSpPr>
        <xdr:cNvPr id="3201" name="Line 4"/>
        <xdr:cNvSpPr>
          <a:spLocks noChangeShapeType="1"/>
        </xdr:cNvSpPr>
      </xdr:nvSpPr>
      <xdr:spPr bwMode="auto">
        <a:xfrm>
          <a:off x="2200275" y="857250"/>
          <a:ext cx="53340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142875</xdr:colOff>
      <xdr:row>4</xdr:row>
      <xdr:rowOff>38100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2171700" y="542925"/>
          <a:ext cx="0" cy="1905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7</xdr:row>
      <xdr:rowOff>9525</xdr:rowOff>
    </xdr:from>
    <xdr:to>
      <xdr:col>2</xdr:col>
      <xdr:colOff>285750</xdr:colOff>
      <xdr:row>7</xdr:row>
      <xdr:rowOff>152400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1095375" y="1190625"/>
          <a:ext cx="0" cy="1428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581025</xdr:colOff>
      <xdr:row>9</xdr:row>
      <xdr:rowOff>19050</xdr:rowOff>
    </xdr:from>
    <xdr:to>
      <xdr:col>2</xdr:col>
      <xdr:colOff>266700</xdr:colOff>
      <xdr:row>10</xdr:row>
      <xdr:rowOff>19050</xdr:rowOff>
    </xdr:to>
    <xdr:sp macro="" textlink="">
      <xdr:nvSpPr>
        <xdr:cNvPr id="3204" name="Line 7"/>
        <xdr:cNvSpPr>
          <a:spLocks noChangeShapeType="1"/>
        </xdr:cNvSpPr>
      </xdr:nvSpPr>
      <xdr:spPr bwMode="auto">
        <a:xfrm flipH="1">
          <a:off x="781050" y="1524000"/>
          <a:ext cx="295275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9</xdr:row>
      <xdr:rowOff>19050</xdr:rowOff>
    </xdr:from>
    <xdr:to>
      <xdr:col>3</xdr:col>
      <xdr:colOff>0</xdr:colOff>
      <xdr:row>10</xdr:row>
      <xdr:rowOff>9525</xdr:rowOff>
    </xdr:to>
    <xdr:sp macro="" textlink="">
      <xdr:nvSpPr>
        <xdr:cNvPr id="3205" name="Line 8"/>
        <xdr:cNvSpPr>
          <a:spLocks noChangeShapeType="1"/>
        </xdr:cNvSpPr>
      </xdr:nvSpPr>
      <xdr:spPr bwMode="auto">
        <a:xfrm>
          <a:off x="1095375" y="1524000"/>
          <a:ext cx="32385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9</xdr:row>
      <xdr:rowOff>19050</xdr:rowOff>
    </xdr:from>
    <xdr:to>
      <xdr:col>2</xdr:col>
      <xdr:colOff>276225</xdr:colOff>
      <xdr:row>12</xdr:row>
      <xdr:rowOff>152400</xdr:rowOff>
    </xdr:to>
    <xdr:sp macro="" textlink="">
      <xdr:nvSpPr>
        <xdr:cNvPr id="3206" name="Line 9"/>
        <xdr:cNvSpPr>
          <a:spLocks noChangeShapeType="1"/>
        </xdr:cNvSpPr>
      </xdr:nvSpPr>
      <xdr:spPr bwMode="auto">
        <a:xfrm>
          <a:off x="1085850" y="1524000"/>
          <a:ext cx="0" cy="8858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11</xdr:row>
      <xdr:rowOff>238125</xdr:rowOff>
    </xdr:from>
    <xdr:to>
      <xdr:col>4</xdr:col>
      <xdr:colOff>323850</xdr:colOff>
      <xdr:row>11</xdr:row>
      <xdr:rowOff>238125</xdr:rowOff>
    </xdr:to>
    <xdr:sp macro="" textlink="">
      <xdr:nvSpPr>
        <xdr:cNvPr id="3207" name="Line 12"/>
        <xdr:cNvSpPr>
          <a:spLocks noChangeShapeType="1"/>
        </xdr:cNvSpPr>
      </xdr:nvSpPr>
      <xdr:spPr bwMode="auto">
        <a:xfrm>
          <a:off x="1095375" y="2200275"/>
          <a:ext cx="12573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11</xdr:row>
      <xdr:rowOff>247650</xdr:rowOff>
    </xdr:from>
    <xdr:to>
      <xdr:col>4</xdr:col>
      <xdr:colOff>333375</xdr:colOff>
      <xdr:row>13</xdr:row>
      <xdr:rowOff>0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>
          <a:off x="2362200" y="2209800"/>
          <a:ext cx="0" cy="2095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</xdr:row>
      <xdr:rowOff>85725</xdr:rowOff>
    </xdr:from>
    <xdr:to>
      <xdr:col>9</xdr:col>
      <xdr:colOff>561975</xdr:colOff>
      <xdr:row>2</xdr:row>
      <xdr:rowOff>85725</xdr:rowOff>
    </xdr:to>
    <xdr:sp macro="" textlink="">
      <xdr:nvSpPr>
        <xdr:cNvPr id="3209" name="Line 14"/>
        <xdr:cNvSpPr>
          <a:spLocks noChangeShapeType="1"/>
        </xdr:cNvSpPr>
      </xdr:nvSpPr>
      <xdr:spPr bwMode="auto">
        <a:xfrm>
          <a:off x="3629025" y="419100"/>
          <a:ext cx="23812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2</xdr:row>
      <xdr:rowOff>85725</xdr:rowOff>
    </xdr:from>
    <xdr:to>
      <xdr:col>9</xdr:col>
      <xdr:colOff>561975</xdr:colOff>
      <xdr:row>8</xdr:row>
      <xdr:rowOff>95250</xdr:rowOff>
    </xdr:to>
    <xdr:sp macro="" textlink="">
      <xdr:nvSpPr>
        <xdr:cNvPr id="3210" name="Line 15"/>
        <xdr:cNvSpPr>
          <a:spLocks noChangeShapeType="1"/>
        </xdr:cNvSpPr>
      </xdr:nvSpPr>
      <xdr:spPr bwMode="auto">
        <a:xfrm>
          <a:off x="6010275" y="419100"/>
          <a:ext cx="0" cy="1019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9</xdr:row>
      <xdr:rowOff>19050</xdr:rowOff>
    </xdr:from>
    <xdr:to>
      <xdr:col>7</xdr:col>
      <xdr:colOff>590550</xdr:colOff>
      <xdr:row>10</xdr:row>
      <xdr:rowOff>142875</xdr:rowOff>
    </xdr:to>
    <xdr:sp macro="" textlink="">
      <xdr:nvSpPr>
        <xdr:cNvPr id="3211" name="Line 16"/>
        <xdr:cNvSpPr>
          <a:spLocks noChangeShapeType="1"/>
        </xdr:cNvSpPr>
      </xdr:nvSpPr>
      <xdr:spPr bwMode="auto">
        <a:xfrm>
          <a:off x="4819650" y="1524000"/>
          <a:ext cx="0" cy="2857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19050</xdr:rowOff>
    </xdr:from>
    <xdr:to>
      <xdr:col>7</xdr:col>
      <xdr:colOff>590550</xdr:colOff>
      <xdr:row>11</xdr:row>
      <xdr:rowOff>285750</xdr:rowOff>
    </xdr:to>
    <xdr:sp macro="" textlink="">
      <xdr:nvSpPr>
        <xdr:cNvPr id="3212" name="Line 17"/>
        <xdr:cNvSpPr>
          <a:spLocks noChangeShapeType="1"/>
        </xdr:cNvSpPr>
      </xdr:nvSpPr>
      <xdr:spPr bwMode="auto">
        <a:xfrm>
          <a:off x="4819650" y="1981200"/>
          <a:ext cx="0" cy="2667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8</xdr:row>
      <xdr:rowOff>104775</xdr:rowOff>
    </xdr:from>
    <xdr:to>
      <xdr:col>9</xdr:col>
      <xdr:colOff>561975</xdr:colOff>
      <xdr:row>8</xdr:row>
      <xdr:rowOff>104775</xdr:rowOff>
    </xdr:to>
    <xdr:sp macro="" textlink="">
      <xdr:nvSpPr>
        <xdr:cNvPr id="3213" name="Line 19"/>
        <xdr:cNvSpPr>
          <a:spLocks noChangeShapeType="1"/>
        </xdr:cNvSpPr>
      </xdr:nvSpPr>
      <xdr:spPr bwMode="auto">
        <a:xfrm>
          <a:off x="5457825" y="1447800"/>
          <a:ext cx="5524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95250</xdr:rowOff>
    </xdr:from>
    <xdr:to>
      <xdr:col>4</xdr:col>
      <xdr:colOff>9525</xdr:colOff>
      <xdr:row>6</xdr:row>
      <xdr:rowOff>95250</xdr:rowOff>
    </xdr:to>
    <xdr:sp macro="" textlink="">
      <xdr:nvSpPr>
        <xdr:cNvPr id="3214" name="Line 20"/>
        <xdr:cNvSpPr>
          <a:spLocks noChangeShapeType="1"/>
        </xdr:cNvSpPr>
      </xdr:nvSpPr>
      <xdr:spPr bwMode="auto">
        <a:xfrm>
          <a:off x="1419225" y="1114425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85725</xdr:rowOff>
    </xdr:from>
    <xdr:to>
      <xdr:col>7</xdr:col>
      <xdr:colOff>180975</xdr:colOff>
      <xdr:row>6</xdr:row>
      <xdr:rowOff>85725</xdr:rowOff>
    </xdr:to>
    <xdr:sp macro="" textlink="">
      <xdr:nvSpPr>
        <xdr:cNvPr id="3215" name="Line 21"/>
        <xdr:cNvSpPr>
          <a:spLocks noChangeShapeType="1"/>
        </xdr:cNvSpPr>
      </xdr:nvSpPr>
      <xdr:spPr bwMode="auto">
        <a:xfrm>
          <a:off x="3619500" y="1104900"/>
          <a:ext cx="7905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571500</xdr:colOff>
      <xdr:row>7</xdr:row>
      <xdr:rowOff>0</xdr:rowOff>
    </xdr:from>
    <xdr:to>
      <xdr:col>7</xdr:col>
      <xdr:colOff>571500</xdr:colOff>
      <xdr:row>8</xdr:row>
      <xdr:rowOff>0</xdr:rowOff>
    </xdr:to>
    <xdr:sp macro="" textlink="">
      <xdr:nvSpPr>
        <xdr:cNvPr id="3216" name="Line 22"/>
        <xdr:cNvSpPr>
          <a:spLocks noChangeShapeType="1"/>
        </xdr:cNvSpPr>
      </xdr:nvSpPr>
      <xdr:spPr bwMode="auto">
        <a:xfrm>
          <a:off x="4800600" y="1181100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5</xdr:col>
      <xdr:colOff>466725</xdr:colOff>
      <xdr:row>5</xdr:row>
      <xdr:rowOff>152400</xdr:rowOff>
    </xdr:to>
    <xdr:sp macro="" textlink="">
      <xdr:nvSpPr>
        <xdr:cNvPr id="3217" name="Line 23"/>
        <xdr:cNvSpPr>
          <a:spLocks noChangeShapeType="1"/>
        </xdr:cNvSpPr>
      </xdr:nvSpPr>
      <xdr:spPr bwMode="auto">
        <a:xfrm flipV="1">
          <a:off x="3219450" y="857250"/>
          <a:ext cx="0" cy="1524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5</xdr:row>
      <xdr:rowOff>0</xdr:rowOff>
    </xdr:from>
    <xdr:to>
      <xdr:col>9</xdr:col>
      <xdr:colOff>561975</xdr:colOff>
      <xdr:row>5</xdr:row>
      <xdr:rowOff>0</xdr:rowOff>
    </xdr:to>
    <xdr:sp macro="" textlink="">
      <xdr:nvSpPr>
        <xdr:cNvPr id="3218" name="Line 24"/>
        <xdr:cNvSpPr>
          <a:spLocks noChangeShapeType="1"/>
        </xdr:cNvSpPr>
      </xdr:nvSpPr>
      <xdr:spPr bwMode="auto">
        <a:xfrm>
          <a:off x="3219450" y="857250"/>
          <a:ext cx="27908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4</xdr:row>
      <xdr:rowOff>47625</xdr:rowOff>
    </xdr:from>
    <xdr:to>
      <xdr:col>10</xdr:col>
      <xdr:colOff>581025</xdr:colOff>
      <xdr:row>4</xdr:row>
      <xdr:rowOff>47625</xdr:rowOff>
    </xdr:to>
    <xdr:sp macro="" textlink="">
      <xdr:nvSpPr>
        <xdr:cNvPr id="3219" name="Line 25"/>
        <xdr:cNvSpPr>
          <a:spLocks noChangeShapeType="1"/>
        </xdr:cNvSpPr>
      </xdr:nvSpPr>
      <xdr:spPr bwMode="auto">
        <a:xfrm>
          <a:off x="6019800" y="742950"/>
          <a:ext cx="6191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6</xdr:row>
      <xdr:rowOff>76200</xdr:rowOff>
    </xdr:from>
    <xdr:to>
      <xdr:col>10</xdr:col>
      <xdr:colOff>600075</xdr:colOff>
      <xdr:row>6</xdr:row>
      <xdr:rowOff>76200</xdr:rowOff>
    </xdr:to>
    <xdr:sp macro="" textlink="">
      <xdr:nvSpPr>
        <xdr:cNvPr id="3220" name="Line 26"/>
        <xdr:cNvSpPr>
          <a:spLocks noChangeShapeType="1"/>
        </xdr:cNvSpPr>
      </xdr:nvSpPr>
      <xdr:spPr bwMode="auto">
        <a:xfrm>
          <a:off x="6019800" y="1095375"/>
          <a:ext cx="63817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8</xdr:row>
      <xdr:rowOff>76200</xdr:rowOff>
    </xdr:from>
    <xdr:to>
      <xdr:col>11</xdr:col>
      <xdr:colOff>0</xdr:colOff>
      <xdr:row>8</xdr:row>
      <xdr:rowOff>76200</xdr:rowOff>
    </xdr:to>
    <xdr:sp macro="" textlink="">
      <xdr:nvSpPr>
        <xdr:cNvPr id="3221" name="Line 27"/>
        <xdr:cNvSpPr>
          <a:spLocks noChangeShapeType="1"/>
        </xdr:cNvSpPr>
      </xdr:nvSpPr>
      <xdr:spPr bwMode="auto">
        <a:xfrm>
          <a:off x="6010275" y="1419225"/>
          <a:ext cx="6572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9</xdr:row>
      <xdr:rowOff>104775</xdr:rowOff>
    </xdr:from>
    <xdr:to>
      <xdr:col>14</xdr:col>
      <xdr:colOff>133350</xdr:colOff>
      <xdr:row>9</xdr:row>
      <xdr:rowOff>104775</xdr:rowOff>
    </xdr:to>
    <xdr:sp macro="" textlink="">
      <xdr:nvSpPr>
        <xdr:cNvPr id="3222" name="Line 28"/>
        <xdr:cNvSpPr>
          <a:spLocks noChangeShapeType="1"/>
        </xdr:cNvSpPr>
      </xdr:nvSpPr>
      <xdr:spPr bwMode="auto">
        <a:xfrm>
          <a:off x="4829175" y="1609725"/>
          <a:ext cx="3629025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14</xdr:row>
      <xdr:rowOff>9525</xdr:rowOff>
    </xdr:from>
    <xdr:to>
      <xdr:col>2</xdr:col>
      <xdr:colOff>285750</xdr:colOff>
      <xdr:row>16</xdr:row>
      <xdr:rowOff>0</xdr:rowOff>
    </xdr:to>
    <xdr:sp macro="" textlink="">
      <xdr:nvSpPr>
        <xdr:cNvPr id="3223" name="Line 29"/>
        <xdr:cNvSpPr>
          <a:spLocks noChangeShapeType="1"/>
        </xdr:cNvSpPr>
      </xdr:nvSpPr>
      <xdr:spPr bwMode="auto">
        <a:xfrm>
          <a:off x="1095375" y="2752725"/>
          <a:ext cx="0" cy="3143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14</xdr:row>
      <xdr:rowOff>9525</xdr:rowOff>
    </xdr:from>
    <xdr:to>
      <xdr:col>4</xdr:col>
      <xdr:colOff>342900</xdr:colOff>
      <xdr:row>15</xdr:row>
      <xdr:rowOff>152400</xdr:rowOff>
    </xdr:to>
    <xdr:sp macro="" textlink="">
      <xdr:nvSpPr>
        <xdr:cNvPr id="3224" name="Line 30"/>
        <xdr:cNvSpPr>
          <a:spLocks noChangeShapeType="1"/>
        </xdr:cNvSpPr>
      </xdr:nvSpPr>
      <xdr:spPr bwMode="auto">
        <a:xfrm>
          <a:off x="2371725" y="2752725"/>
          <a:ext cx="0" cy="3048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7</xdr:row>
      <xdr:rowOff>9525</xdr:rowOff>
    </xdr:from>
    <xdr:to>
      <xdr:col>5</xdr:col>
      <xdr:colOff>247650</xdr:colOff>
      <xdr:row>18</xdr:row>
      <xdr:rowOff>57150</xdr:rowOff>
    </xdr:to>
    <xdr:sp macro="" textlink="">
      <xdr:nvSpPr>
        <xdr:cNvPr id="3225" name="Line 31"/>
        <xdr:cNvSpPr>
          <a:spLocks noChangeShapeType="1"/>
        </xdr:cNvSpPr>
      </xdr:nvSpPr>
      <xdr:spPr bwMode="auto">
        <a:xfrm>
          <a:off x="2990850" y="1190625"/>
          <a:ext cx="9525" cy="25812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57150</xdr:rowOff>
    </xdr:from>
    <xdr:to>
      <xdr:col>10</xdr:col>
      <xdr:colOff>314325</xdr:colOff>
      <xdr:row>18</xdr:row>
      <xdr:rowOff>57150</xdr:rowOff>
    </xdr:to>
    <xdr:sp macro="" textlink="">
      <xdr:nvSpPr>
        <xdr:cNvPr id="3226" name="Line 32"/>
        <xdr:cNvSpPr>
          <a:spLocks noChangeShapeType="1"/>
        </xdr:cNvSpPr>
      </xdr:nvSpPr>
      <xdr:spPr bwMode="auto">
        <a:xfrm>
          <a:off x="2809875" y="3771900"/>
          <a:ext cx="35623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18</xdr:row>
      <xdr:rowOff>66675</xdr:rowOff>
    </xdr:from>
    <xdr:to>
      <xdr:col>5</xdr:col>
      <xdr:colOff>57150</xdr:colOff>
      <xdr:row>18</xdr:row>
      <xdr:rowOff>152400</xdr:rowOff>
    </xdr:to>
    <xdr:sp macro="" textlink="">
      <xdr:nvSpPr>
        <xdr:cNvPr id="3227" name="Line 33"/>
        <xdr:cNvSpPr>
          <a:spLocks noChangeShapeType="1"/>
        </xdr:cNvSpPr>
      </xdr:nvSpPr>
      <xdr:spPr bwMode="auto">
        <a:xfrm>
          <a:off x="2809875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18</xdr:row>
      <xdr:rowOff>66675</xdr:rowOff>
    </xdr:from>
    <xdr:to>
      <xdr:col>7</xdr:col>
      <xdr:colOff>514350</xdr:colOff>
      <xdr:row>18</xdr:row>
      <xdr:rowOff>152400</xdr:rowOff>
    </xdr:to>
    <xdr:sp macro="" textlink="">
      <xdr:nvSpPr>
        <xdr:cNvPr id="3228" name="Line 34"/>
        <xdr:cNvSpPr>
          <a:spLocks noChangeShapeType="1"/>
        </xdr:cNvSpPr>
      </xdr:nvSpPr>
      <xdr:spPr bwMode="auto">
        <a:xfrm>
          <a:off x="4743450" y="3781425"/>
          <a:ext cx="0" cy="857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18</xdr:row>
      <xdr:rowOff>57150</xdr:rowOff>
    </xdr:from>
    <xdr:to>
      <xdr:col>10</xdr:col>
      <xdr:colOff>304800</xdr:colOff>
      <xdr:row>18</xdr:row>
      <xdr:rowOff>133350</xdr:rowOff>
    </xdr:to>
    <xdr:sp macro="" textlink="">
      <xdr:nvSpPr>
        <xdr:cNvPr id="3229" name="Line 35"/>
        <xdr:cNvSpPr>
          <a:spLocks noChangeShapeType="1"/>
        </xdr:cNvSpPr>
      </xdr:nvSpPr>
      <xdr:spPr bwMode="auto">
        <a:xfrm>
          <a:off x="6362700" y="3771900"/>
          <a:ext cx="0" cy="762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13</xdr:row>
      <xdr:rowOff>19050</xdr:rowOff>
    </xdr:from>
    <xdr:to>
      <xdr:col>7</xdr:col>
      <xdr:colOff>590550</xdr:colOff>
      <xdr:row>14</xdr:row>
      <xdr:rowOff>38100</xdr:rowOff>
    </xdr:to>
    <xdr:sp macro="" textlink="">
      <xdr:nvSpPr>
        <xdr:cNvPr id="3230" name="Line 36"/>
        <xdr:cNvSpPr>
          <a:spLocks noChangeShapeType="1"/>
        </xdr:cNvSpPr>
      </xdr:nvSpPr>
      <xdr:spPr bwMode="auto">
        <a:xfrm>
          <a:off x="4819650" y="2438400"/>
          <a:ext cx="0" cy="34290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15</xdr:row>
      <xdr:rowOff>0</xdr:rowOff>
    </xdr:from>
    <xdr:to>
      <xdr:col>7</xdr:col>
      <xdr:colOff>600075</xdr:colOff>
      <xdr:row>16</xdr:row>
      <xdr:rowOff>0</xdr:rowOff>
    </xdr:to>
    <xdr:sp macro="" textlink="">
      <xdr:nvSpPr>
        <xdr:cNvPr id="3231" name="Line 37"/>
        <xdr:cNvSpPr>
          <a:spLocks noChangeShapeType="1"/>
        </xdr:cNvSpPr>
      </xdr:nvSpPr>
      <xdr:spPr bwMode="auto">
        <a:xfrm>
          <a:off x="4829175" y="2905125"/>
          <a:ext cx="0" cy="1619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19050</xdr:colOff>
      <xdr:row>14</xdr:row>
      <xdr:rowOff>47625</xdr:rowOff>
    </xdr:to>
    <xdr:sp macro="" textlink="">
      <xdr:nvSpPr>
        <xdr:cNvPr id="3232" name="Line 38"/>
        <xdr:cNvSpPr>
          <a:spLocks noChangeShapeType="1"/>
        </xdr:cNvSpPr>
      </xdr:nvSpPr>
      <xdr:spPr bwMode="auto">
        <a:xfrm>
          <a:off x="6686550" y="2438400"/>
          <a:ext cx="0" cy="3524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314325</xdr:colOff>
      <xdr:row>14</xdr:row>
      <xdr:rowOff>47625</xdr:rowOff>
    </xdr:from>
    <xdr:to>
      <xdr:col>12</xdr:col>
      <xdr:colOff>485775</xdr:colOff>
      <xdr:row>14</xdr:row>
      <xdr:rowOff>47625</xdr:rowOff>
    </xdr:to>
    <xdr:sp macro="" textlink="">
      <xdr:nvSpPr>
        <xdr:cNvPr id="3233" name="Line 39"/>
        <xdr:cNvSpPr>
          <a:spLocks noChangeShapeType="1"/>
        </xdr:cNvSpPr>
      </xdr:nvSpPr>
      <xdr:spPr bwMode="auto">
        <a:xfrm flipH="1">
          <a:off x="6372225" y="2790825"/>
          <a:ext cx="139065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</xdr:row>
      <xdr:rowOff>57150</xdr:rowOff>
    </xdr:from>
    <xdr:to>
      <xdr:col>10</xdr:col>
      <xdr:colOff>304800</xdr:colOff>
      <xdr:row>15</xdr:row>
      <xdr:rowOff>142875</xdr:rowOff>
    </xdr:to>
    <xdr:sp macro="" textlink="">
      <xdr:nvSpPr>
        <xdr:cNvPr id="3234" name="Line 40"/>
        <xdr:cNvSpPr>
          <a:spLocks noChangeShapeType="1"/>
        </xdr:cNvSpPr>
      </xdr:nvSpPr>
      <xdr:spPr bwMode="auto">
        <a:xfrm>
          <a:off x="6362700" y="2800350"/>
          <a:ext cx="0" cy="2476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485775</xdr:colOff>
      <xdr:row>14</xdr:row>
      <xdr:rowOff>47625</xdr:rowOff>
    </xdr:from>
    <xdr:to>
      <xdr:col>12</xdr:col>
      <xdr:colOff>485775</xdr:colOff>
      <xdr:row>15</xdr:row>
      <xdr:rowOff>142875</xdr:rowOff>
    </xdr:to>
    <xdr:sp macro="" textlink="">
      <xdr:nvSpPr>
        <xdr:cNvPr id="3235" name="Line 42"/>
        <xdr:cNvSpPr>
          <a:spLocks noChangeShapeType="1"/>
        </xdr:cNvSpPr>
      </xdr:nvSpPr>
      <xdr:spPr bwMode="auto">
        <a:xfrm>
          <a:off x="7762875" y="2790825"/>
          <a:ext cx="0" cy="25717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11</xdr:row>
      <xdr:rowOff>95250</xdr:rowOff>
    </xdr:from>
    <xdr:to>
      <xdr:col>10</xdr:col>
      <xdr:colOff>514350</xdr:colOff>
      <xdr:row>11</xdr:row>
      <xdr:rowOff>95250</xdr:rowOff>
    </xdr:to>
    <xdr:sp macro="" textlink="">
      <xdr:nvSpPr>
        <xdr:cNvPr id="3236" name="Line 43"/>
        <xdr:cNvSpPr>
          <a:spLocks noChangeShapeType="1"/>
        </xdr:cNvSpPr>
      </xdr:nvSpPr>
      <xdr:spPr bwMode="auto">
        <a:xfrm>
          <a:off x="4819650" y="2057400"/>
          <a:ext cx="175260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11</xdr:row>
      <xdr:rowOff>104775</xdr:rowOff>
    </xdr:from>
    <xdr:to>
      <xdr:col>10</xdr:col>
      <xdr:colOff>533400</xdr:colOff>
      <xdr:row>11</xdr:row>
      <xdr:rowOff>276225</xdr:rowOff>
    </xdr:to>
    <xdr:sp macro="" textlink="">
      <xdr:nvSpPr>
        <xdr:cNvPr id="3237" name="Line 44"/>
        <xdr:cNvSpPr>
          <a:spLocks noChangeShapeType="1"/>
        </xdr:cNvSpPr>
      </xdr:nvSpPr>
      <xdr:spPr bwMode="auto">
        <a:xfrm>
          <a:off x="6581775" y="2066925"/>
          <a:ext cx="9525" cy="17145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581025</xdr:colOff>
      <xdr:row>9</xdr:row>
      <xdr:rowOff>114300</xdr:rowOff>
    </xdr:from>
    <xdr:to>
      <xdr:col>11</xdr:col>
      <xdr:colOff>581025</xdr:colOff>
      <xdr:row>10</xdr:row>
      <xdr:rowOff>0</xdr:rowOff>
    </xdr:to>
    <xdr:sp macro="" textlink="">
      <xdr:nvSpPr>
        <xdr:cNvPr id="3238" name="Line 46"/>
        <xdr:cNvSpPr>
          <a:spLocks noChangeShapeType="1"/>
        </xdr:cNvSpPr>
      </xdr:nvSpPr>
      <xdr:spPr bwMode="auto">
        <a:xfrm>
          <a:off x="7248525" y="1619250"/>
          <a:ext cx="0" cy="47625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9</xdr:row>
      <xdr:rowOff>114300</xdr:rowOff>
    </xdr:from>
    <xdr:to>
      <xdr:col>14</xdr:col>
      <xdr:colOff>142875</xdr:colOff>
      <xdr:row>19</xdr:row>
      <xdr:rowOff>9525</xdr:rowOff>
    </xdr:to>
    <xdr:sp macro="" textlink="">
      <xdr:nvSpPr>
        <xdr:cNvPr id="3239" name="Line 47"/>
        <xdr:cNvSpPr>
          <a:spLocks noChangeShapeType="1"/>
        </xdr:cNvSpPr>
      </xdr:nvSpPr>
      <xdr:spPr bwMode="auto">
        <a:xfrm>
          <a:off x="8458200" y="1619250"/>
          <a:ext cx="9525" cy="2266950"/>
        </a:xfrm>
        <a:prstGeom prst="line">
          <a:avLst/>
        </a:prstGeom>
        <a:noFill/>
        <a:ln w="6350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742948</xdr:colOff>
      <xdr:row>5</xdr:row>
      <xdr:rowOff>9525</xdr:rowOff>
    </xdr:from>
    <xdr:to>
      <xdr:col>11</xdr:col>
      <xdr:colOff>704850</xdr:colOff>
      <xdr:row>12</xdr:row>
      <xdr:rowOff>190500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42948" y="904875"/>
          <a:ext cx="9782177" cy="1552575"/>
        </a:xfrm>
        <a:prstGeom prst="rect">
          <a:avLst/>
        </a:prstGeom>
        <a:solidFill>
          <a:schemeClr val="bg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1100" b="0" i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Llet estàndard és la de referència (la que serveix de referència en el pagament, la de referència per al càlcul de necessitats, en aquest cas 4% tg i 3,1% tp). Partida de llet és la que tenim i la volem referenciar a la qualitat de l'estàndard, volem saber el seu equivalent en llet estàndard. </a:t>
          </a:r>
          <a:endParaRPr lang="ca-ES" sz="1100">
            <a:solidFill>
              <a:schemeClr val="bg2">
                <a:lumMod val="50000"/>
              </a:schemeClr>
            </a:solidFill>
            <a:effectLst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chemeClr val="bg2">
                  <a:lumMod val="50000"/>
                </a:schemeClr>
              </a:solidFill>
              <a:latin typeface="Calibri"/>
            </a:rPr>
            <a:t>Exemple, 1 kg d'una partida de llet del 3,6% de greix i 3% de proteïna a quina quantitat de llet estàndard equival, si aquesta té el 3,9% de greix i el 3,2% de proteïna?, equivaldra a 0,99769 kg. </a:t>
          </a:r>
        </a:p>
        <a:p>
          <a:pPr rtl="0"/>
          <a:r>
            <a:rPr lang="es-ES" sz="1100" b="1" i="0" u="sng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Equació d'equivalència</a:t>
          </a:r>
          <a:r>
            <a:rPr lang="es-ES" sz="1100" b="0" i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</a:t>
          </a:r>
          <a:endParaRPr lang="ca-ES">
            <a:solidFill>
              <a:schemeClr val="bg2">
                <a:lumMod val="50000"/>
              </a:schemeClr>
            </a:solidFill>
            <a:effectLst/>
          </a:endParaRPr>
        </a:p>
        <a:p>
          <a:pPr rtl="0"/>
          <a:r>
            <a:rPr lang="es-ES" sz="1100" b="0" i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[1 + [0,0055 x (tg - tgref) + 0,0033 x (tp - tpref)]]</a:t>
          </a:r>
          <a:endParaRPr lang="ca-ES">
            <a:solidFill>
              <a:schemeClr val="bg2">
                <a:lumMod val="50000"/>
              </a:schemeClr>
            </a:solidFill>
            <a:effectLst/>
          </a:endParaRPr>
        </a:p>
        <a:p>
          <a:pPr rtl="0"/>
          <a:r>
            <a:rPr lang="es-ES" sz="1100" b="0" i="0" baseline="0">
              <a:solidFill>
                <a:schemeClr val="bg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tg i tp, taxes de la partida de llet;  tgref i tpref, taxes de la llet estàndar</a:t>
          </a:r>
          <a:endParaRPr lang="ca-ES">
            <a:solidFill>
              <a:schemeClr val="bg2">
                <a:lumMod val="50000"/>
              </a:schemeClr>
            </a:solidFill>
            <a:effectLst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chemeClr val="bg2">
                <a:lumMod val="25000"/>
              </a:schemeClr>
            </a:solidFill>
            <a:latin typeface="Calibri"/>
          </a:endParaRPr>
        </a:p>
      </xdr:txBody>
    </xdr:sp>
    <xdr:clientData/>
  </xdr:twoCellAnchor>
  <xdr:twoCellAnchor>
    <xdr:from>
      <xdr:col>4</xdr:col>
      <xdr:colOff>171449</xdr:colOff>
      <xdr:row>13</xdr:row>
      <xdr:rowOff>133350</xdr:rowOff>
    </xdr:from>
    <xdr:to>
      <xdr:col>12</xdr:col>
      <xdr:colOff>19050</xdr:colOff>
      <xdr:row>19</xdr:row>
      <xdr:rowOff>19050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4657724" y="2600325"/>
          <a:ext cx="5943601" cy="1038225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nata del 30% de greix equival a 7,89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0,263 x taxa greix nata x quantitat nata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</a:p>
      </xdr:txBody>
    </xdr:sp>
    <xdr:clientData/>
  </xdr:twoCellAnchor>
  <xdr:twoCellAnchor>
    <xdr:from>
      <xdr:col>4</xdr:col>
      <xdr:colOff>152399</xdr:colOff>
      <xdr:row>20</xdr:row>
      <xdr:rowOff>57150</xdr:rowOff>
    </xdr:from>
    <xdr:to>
      <xdr:col>12</xdr:col>
      <xdr:colOff>9525</xdr:colOff>
      <xdr:row>25</xdr:row>
      <xdr:rowOff>180975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638674" y="3867150"/>
          <a:ext cx="5953126" cy="1076325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mantega equival a 22,50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22,5 x quantitat mantega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152399</xdr:colOff>
      <xdr:row>26</xdr:row>
      <xdr:rowOff>104775</xdr:rowOff>
    </xdr:from>
    <xdr:to>
      <xdr:col>12</xdr:col>
      <xdr:colOff>9525</xdr:colOff>
      <xdr:row>32</xdr:row>
      <xdr:rowOff>142875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638674" y="5057775"/>
          <a:ext cx="5953126" cy="118110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formatge fresc equival a 5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5 x quantitat formatge fresc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171449</xdr:colOff>
      <xdr:row>33</xdr:row>
      <xdr:rowOff>0</xdr:rowOff>
    </xdr:from>
    <xdr:to>
      <xdr:col>12</xdr:col>
      <xdr:colOff>9525</xdr:colOff>
      <xdr:row>38</xdr:row>
      <xdr:rowOff>95250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657724" y="6286500"/>
          <a:ext cx="5934076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formatge madurat, tou, equival a 7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7 x quantitat formatge madurat tou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180975</xdr:colOff>
      <xdr:row>39</xdr:row>
      <xdr:rowOff>19050</xdr:rowOff>
    </xdr:from>
    <xdr:to>
      <xdr:col>11</xdr:col>
      <xdr:colOff>761999</xdr:colOff>
      <xdr:row>44</xdr:row>
      <xdr:rowOff>114300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4667250" y="7448550"/>
          <a:ext cx="591502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formatge madurat, semitou, equival a 10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10 x quantitat formatge madurat semitou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171450</xdr:colOff>
      <xdr:row>44</xdr:row>
      <xdr:rowOff>161925</xdr:rowOff>
    </xdr:from>
    <xdr:to>
      <xdr:col>11</xdr:col>
      <xdr:colOff>742950</xdr:colOff>
      <xdr:row>50</xdr:row>
      <xdr:rowOff>66675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4657725" y="8543925"/>
          <a:ext cx="5905500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formatge madurat dur equival a 11,5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11,5 x quantitat formatge madurat dur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190500</xdr:colOff>
      <xdr:row>51</xdr:row>
      <xdr:rowOff>0</xdr:rowOff>
    </xdr:from>
    <xdr:to>
      <xdr:col>11</xdr:col>
      <xdr:colOff>752474</xdr:colOff>
      <xdr:row>56</xdr:row>
      <xdr:rowOff>95250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4676775" y="9715500"/>
          <a:ext cx="589597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formatge "altres" equival a 9,5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9,5 x quantitat formatge "altres"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4</xdr:col>
      <xdr:colOff>180975</xdr:colOff>
      <xdr:row>57</xdr:row>
      <xdr:rowOff>9525</xdr:rowOff>
    </xdr:from>
    <xdr:to>
      <xdr:col>11</xdr:col>
      <xdr:colOff>723899</xdr:colOff>
      <xdr:row>62</xdr:row>
      <xdr:rowOff>104775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4667250" y="10868025"/>
          <a:ext cx="5876924" cy="1047750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Un kg de llet en pols equival a 8 kg de llet del 3,7%. S'aplica la fórmula: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8 x quantitat llet en pols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.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Per saber la quantitat de llet d'una partida que té una taxa de greix diferent de 3,7 s'aplica la fórmula clàssica d'equivalència: 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DD0806"/>
              </a:solidFill>
              <a:latin typeface="Calibri"/>
            </a:rPr>
            <a:t>quantitat x (taxa partida llet + (10- taxa partida llet) x (taxa partida estàndard/ taxa partida llet))/10</a:t>
          </a:r>
          <a:endParaRPr lang="es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absolute">
    <xdr:from>
      <xdr:col>3</xdr:col>
      <xdr:colOff>200026</xdr:colOff>
      <xdr:row>63</xdr:row>
      <xdr:rowOff>180976</xdr:rowOff>
    </xdr:from>
    <xdr:to>
      <xdr:col>11</xdr:col>
      <xdr:colOff>723900</xdr:colOff>
      <xdr:row>67</xdr:row>
      <xdr:rowOff>19050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3924301" y="12182476"/>
          <a:ext cx="6619874" cy="600074"/>
        </a:xfrm>
        <a:prstGeom prst="rect">
          <a:avLst/>
        </a:prstGeom>
        <a:solidFill>
          <a:schemeClr val="bg2"/>
        </a:solidFill>
        <a:ln>
          <a:noFill/>
          <a:headEnd/>
          <a:tailEnd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De l'elaboració del formatge s'obté el xerigot,  com a subproducte, i aquest es pot transformar en brossat, amb un rendiment entre 15 i 20 litres de xerigot  per un kg de brossat, depèn de si la llet d'origen és menys o més rica en greix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opLeftCell="A13" workbookViewId="0">
      <selection activeCell="F33" sqref="F33"/>
    </sheetView>
  </sheetViews>
  <sheetFormatPr baseColWidth="10" defaultColWidth="9.140625" defaultRowHeight="12.75" x14ac:dyDescent="0.2"/>
  <cols>
    <col min="1" max="1" width="3" style="2" customWidth="1"/>
    <col min="2" max="4" width="9.140625" style="2"/>
    <col min="5" max="5" width="10.85546875" style="2" customWidth="1"/>
    <col min="6" max="6" width="13" style="2" customWidth="1"/>
    <col min="7" max="13" width="9.140625" style="2"/>
    <col min="14" max="14" width="6.5703125" style="2" customWidth="1"/>
    <col min="15" max="15" width="9.140625" style="2"/>
    <col min="16" max="16" width="2.7109375" style="2" customWidth="1"/>
    <col min="17" max="17" width="3" style="2" customWidth="1"/>
    <col min="18" max="16384" width="9.140625" style="2"/>
  </cols>
  <sheetData>
    <row r="1" spans="2:16" s="19" customFormat="1" ht="13.5" thickBot="1" x14ac:dyDescent="0.25"/>
    <row r="2" spans="2:16" x14ac:dyDescent="0.2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2:16" ht="15.75" x14ac:dyDescent="0.25">
      <c r="B3" s="15"/>
      <c r="C3" s="92" t="s">
        <v>48</v>
      </c>
      <c r="D3" s="93"/>
      <c r="E3" s="93"/>
      <c r="F3" s="94"/>
      <c r="G3" s="10"/>
      <c r="H3" s="10"/>
      <c r="I3" s="10"/>
      <c r="J3" s="10"/>
      <c r="K3" s="10"/>
      <c r="L3" s="10"/>
      <c r="M3" s="10"/>
      <c r="N3" s="10"/>
      <c r="O3" s="10"/>
      <c r="P3" s="16"/>
    </row>
    <row r="4" spans="2:16" x14ac:dyDescent="0.2"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6"/>
    </row>
    <row r="5" spans="2:16" x14ac:dyDescent="0.2">
      <c r="B5" s="15"/>
      <c r="C5" s="72" t="s">
        <v>49</v>
      </c>
      <c r="D5" s="72"/>
      <c r="E5" s="72"/>
      <c r="F5" s="72"/>
      <c r="G5" s="10"/>
      <c r="H5" s="10"/>
      <c r="I5" s="10"/>
      <c r="J5" s="10"/>
      <c r="K5" s="10"/>
      <c r="L5" s="88" t="s">
        <v>60</v>
      </c>
      <c r="M5" s="89"/>
      <c r="N5" s="10"/>
      <c r="O5" s="10"/>
      <c r="P5" s="16"/>
    </row>
    <row r="6" spans="2:16" x14ac:dyDescent="0.2"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6"/>
    </row>
    <row r="7" spans="2:16" ht="12.75" customHeight="1" x14ac:dyDescent="0.2">
      <c r="B7" s="15"/>
      <c r="C7" s="4" t="s">
        <v>50</v>
      </c>
      <c r="D7" s="10"/>
      <c r="E7" s="95" t="s">
        <v>51</v>
      </c>
      <c r="F7" s="96"/>
      <c r="G7" s="10"/>
      <c r="H7" s="72" t="s">
        <v>59</v>
      </c>
      <c r="I7" s="97"/>
      <c r="J7" s="10"/>
      <c r="K7" s="10"/>
      <c r="L7" s="88" t="s">
        <v>73</v>
      </c>
      <c r="M7" s="89"/>
      <c r="N7" s="10"/>
      <c r="O7" s="10"/>
      <c r="P7" s="16"/>
    </row>
    <row r="8" spans="2:16" x14ac:dyDescent="0.2">
      <c r="B8" s="1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6"/>
    </row>
    <row r="9" spans="2:16" x14ac:dyDescent="0.2">
      <c r="B9" s="15"/>
      <c r="C9" s="5" t="s">
        <v>7</v>
      </c>
      <c r="D9" s="10"/>
      <c r="E9" s="10"/>
      <c r="F9" s="10"/>
      <c r="G9" s="10"/>
      <c r="H9" s="87" t="s">
        <v>62</v>
      </c>
      <c r="I9" s="57"/>
      <c r="J9" s="10"/>
      <c r="K9" s="10"/>
      <c r="L9" s="88" t="s">
        <v>31</v>
      </c>
      <c r="M9" s="89"/>
      <c r="N9" s="10"/>
      <c r="O9" s="10"/>
      <c r="P9" s="16"/>
    </row>
    <row r="10" spans="2:16" x14ac:dyDescent="0.2"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6"/>
    </row>
    <row r="11" spans="2:16" ht="23.25" customHeight="1" x14ac:dyDescent="0.2">
      <c r="B11" s="17" t="s">
        <v>52</v>
      </c>
      <c r="C11" s="10"/>
      <c r="D11" s="66" t="s">
        <v>53</v>
      </c>
      <c r="E11" s="67"/>
      <c r="F11" s="10"/>
      <c r="G11" s="10"/>
      <c r="H11" s="72" t="s">
        <v>64</v>
      </c>
      <c r="I11" s="72"/>
      <c r="J11" s="10"/>
      <c r="K11" s="10"/>
      <c r="L11" s="90" t="s">
        <v>61</v>
      </c>
      <c r="M11" s="91"/>
      <c r="N11" s="10"/>
      <c r="O11" s="10"/>
      <c r="P11" s="16"/>
    </row>
    <row r="12" spans="2:16" ht="23.25" customHeight="1" x14ac:dyDescent="0.2">
      <c r="B12" s="18"/>
      <c r="C12" s="10"/>
      <c r="D12" s="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</row>
    <row r="13" spans="2:16" x14ac:dyDescent="0.2">
      <c r="B13" s="15"/>
      <c r="C13" s="10"/>
      <c r="D13" s="10"/>
      <c r="E13" s="10"/>
      <c r="F13" s="10"/>
      <c r="G13" s="10"/>
      <c r="H13" s="87" t="s">
        <v>63</v>
      </c>
      <c r="I13" s="57"/>
      <c r="J13" s="10"/>
      <c r="K13" s="87" t="s">
        <v>69</v>
      </c>
      <c r="L13" s="57"/>
      <c r="M13" s="10"/>
      <c r="N13" s="10"/>
      <c r="O13" s="10"/>
      <c r="P13" s="16"/>
    </row>
    <row r="14" spans="2:16" ht="25.5" x14ac:dyDescent="0.2">
      <c r="B14" s="70" t="s">
        <v>54</v>
      </c>
      <c r="C14" s="71"/>
      <c r="D14" s="10"/>
      <c r="E14" s="7" t="s">
        <v>71</v>
      </c>
      <c r="F14" s="10"/>
      <c r="G14" s="10"/>
      <c r="H14" s="10"/>
      <c r="I14" s="10"/>
      <c r="J14" s="10"/>
      <c r="K14" s="3"/>
      <c r="L14" s="10"/>
      <c r="M14" s="10"/>
      <c r="N14" s="10"/>
      <c r="O14" s="10"/>
      <c r="P14" s="16"/>
    </row>
    <row r="15" spans="2:16" x14ac:dyDescent="0.2">
      <c r="B15" s="15"/>
      <c r="C15" s="10"/>
      <c r="D15" s="10"/>
      <c r="E15" s="10"/>
      <c r="F15" s="10"/>
      <c r="G15" s="10"/>
      <c r="H15" s="72" t="s">
        <v>65</v>
      </c>
      <c r="I15" s="72"/>
      <c r="J15" s="10"/>
      <c r="K15" s="10"/>
      <c r="L15" s="10"/>
      <c r="M15" s="10"/>
      <c r="N15" s="10"/>
      <c r="O15" s="10"/>
      <c r="P15" s="16"/>
    </row>
    <row r="16" spans="2:16" x14ac:dyDescent="0.2"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6"/>
    </row>
    <row r="17" spans="2:16" ht="38.25" x14ac:dyDescent="0.2">
      <c r="B17" s="68" t="s">
        <v>55</v>
      </c>
      <c r="C17" s="69"/>
      <c r="D17" s="10"/>
      <c r="E17" s="7" t="s">
        <v>74</v>
      </c>
      <c r="F17" s="10"/>
      <c r="G17" s="10"/>
      <c r="H17" s="73" t="s">
        <v>66</v>
      </c>
      <c r="I17" s="74"/>
      <c r="J17" s="10"/>
      <c r="K17" s="8" t="s">
        <v>34</v>
      </c>
      <c r="L17" s="10"/>
      <c r="M17" s="75" t="s">
        <v>70</v>
      </c>
      <c r="N17" s="76"/>
      <c r="O17" s="10"/>
      <c r="P17" s="16"/>
    </row>
    <row r="18" spans="2:16" x14ac:dyDescent="0.2"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/>
    </row>
    <row r="19" spans="2:16" x14ac:dyDescent="0.2"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</row>
    <row r="20" spans="2:16" x14ac:dyDescent="0.2">
      <c r="B20" s="15"/>
      <c r="C20" s="10"/>
      <c r="D20" s="10"/>
      <c r="E20" s="77" t="s">
        <v>72</v>
      </c>
      <c r="F20" s="78"/>
      <c r="G20" s="10"/>
      <c r="H20" s="81" t="s">
        <v>67</v>
      </c>
      <c r="I20" s="82"/>
      <c r="J20" s="10"/>
      <c r="K20" s="85" t="s">
        <v>75</v>
      </c>
      <c r="L20" s="10"/>
      <c r="M20" s="10"/>
      <c r="N20" s="81" t="s">
        <v>68</v>
      </c>
      <c r="O20" s="82"/>
      <c r="P20" s="16"/>
    </row>
    <row r="21" spans="2:16" x14ac:dyDescent="0.2">
      <c r="B21" s="15"/>
      <c r="C21" s="10"/>
      <c r="D21" s="10"/>
      <c r="E21" s="79"/>
      <c r="F21" s="80"/>
      <c r="G21" s="10"/>
      <c r="H21" s="83"/>
      <c r="I21" s="84"/>
      <c r="J21" s="10"/>
      <c r="K21" s="86"/>
      <c r="L21" s="10"/>
      <c r="M21" s="10"/>
      <c r="N21" s="83"/>
      <c r="O21" s="84"/>
      <c r="P21" s="16"/>
    </row>
    <row r="22" spans="2:16" ht="13.5" thickBot="1" x14ac:dyDescent="0.2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2:16" x14ac:dyDescent="0.2"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</row>
    <row r="24" spans="2:16" x14ac:dyDescent="0.2">
      <c r="B24" s="55" t="s">
        <v>56</v>
      </c>
      <c r="C24" s="56"/>
      <c r="D24" s="57"/>
      <c r="E24" s="9"/>
      <c r="F24" s="58" t="s">
        <v>57</v>
      </c>
      <c r="G24" s="59"/>
      <c r="H24" s="11"/>
      <c r="I24" s="60" t="s">
        <v>58</v>
      </c>
      <c r="J24" s="61"/>
      <c r="K24" s="62"/>
      <c r="L24" s="10"/>
      <c r="M24" s="10"/>
      <c r="N24" s="10"/>
      <c r="O24" s="10"/>
      <c r="P24" s="16"/>
    </row>
    <row r="25" spans="2:16" ht="13.5" thickBot="1" x14ac:dyDescent="0.25">
      <c r="B25" s="63" t="s">
        <v>76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</sheetData>
  <mergeCells count="26">
    <mergeCell ref="C3:F3"/>
    <mergeCell ref="C5:F5"/>
    <mergeCell ref="L5:M5"/>
    <mergeCell ref="E7:F7"/>
    <mergeCell ref="H7:I7"/>
    <mergeCell ref="L7:M7"/>
    <mergeCell ref="H9:I9"/>
    <mergeCell ref="L9:M9"/>
    <mergeCell ref="H11:I11"/>
    <mergeCell ref="L11:M11"/>
    <mergeCell ref="H13:I13"/>
    <mergeCell ref="K13:L13"/>
    <mergeCell ref="B24:D24"/>
    <mergeCell ref="F24:G24"/>
    <mergeCell ref="I24:K24"/>
    <mergeCell ref="B25:P25"/>
    <mergeCell ref="D11:E11"/>
    <mergeCell ref="B17:C17"/>
    <mergeCell ref="B14:C14"/>
    <mergeCell ref="H15:I15"/>
    <mergeCell ref="H17:I17"/>
    <mergeCell ref="M17:N17"/>
    <mergeCell ref="E20:F21"/>
    <mergeCell ref="H20:I21"/>
    <mergeCell ref="K20:K21"/>
    <mergeCell ref="N20:O21"/>
  </mergeCells>
  <pageMargins left="0.75" right="0.75" top="1" bottom="1" header="0" footer="0"/>
  <pageSetup paperSize="9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K29" sqref="K29"/>
    </sheetView>
  </sheetViews>
  <sheetFormatPr baseColWidth="10" defaultColWidth="9.140625" defaultRowHeight="12.75" x14ac:dyDescent="0.2"/>
  <cols>
    <col min="1" max="1" width="3" style="2" customWidth="1"/>
    <col min="2" max="4" width="9.140625" style="2"/>
    <col min="5" max="5" width="10.85546875" style="2" customWidth="1"/>
    <col min="6" max="6" width="13" style="2" customWidth="1"/>
    <col min="7" max="13" width="9.140625" style="2"/>
    <col min="14" max="14" width="6.5703125" style="2" customWidth="1"/>
    <col min="15" max="15" width="9.140625" style="2"/>
    <col min="16" max="16" width="2.7109375" style="2" customWidth="1"/>
    <col min="17" max="17" width="3" style="2" customWidth="1"/>
    <col min="18" max="16384" width="9.140625" style="2"/>
  </cols>
  <sheetData>
    <row r="1" spans="2:16" s="19" customFormat="1" ht="13.5" thickBot="1" x14ac:dyDescent="0.25"/>
    <row r="2" spans="2:16" x14ac:dyDescent="0.2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2:16" ht="15.75" x14ac:dyDescent="0.25">
      <c r="B3" s="15"/>
      <c r="C3" s="92" t="s">
        <v>16</v>
      </c>
      <c r="D3" s="93"/>
      <c r="E3" s="93"/>
      <c r="F3" s="94"/>
      <c r="G3" s="10"/>
      <c r="H3" s="10"/>
      <c r="I3" s="10"/>
      <c r="J3" s="10"/>
      <c r="K3" s="10"/>
      <c r="L3" s="10"/>
      <c r="M3" s="10"/>
      <c r="N3" s="10"/>
      <c r="O3" s="10"/>
      <c r="P3" s="16"/>
    </row>
    <row r="4" spans="2:16" x14ac:dyDescent="0.2"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6"/>
    </row>
    <row r="5" spans="2:16" x14ac:dyDescent="0.2">
      <c r="B5" s="15"/>
      <c r="C5" s="72" t="s">
        <v>17</v>
      </c>
      <c r="D5" s="72"/>
      <c r="E5" s="72"/>
      <c r="F5" s="72"/>
      <c r="G5" s="10"/>
      <c r="H5" s="10"/>
      <c r="I5" s="10"/>
      <c r="J5" s="10"/>
      <c r="K5" s="10"/>
      <c r="L5" s="88" t="s">
        <v>29</v>
      </c>
      <c r="M5" s="89"/>
      <c r="N5" s="10"/>
      <c r="O5" s="10"/>
      <c r="P5" s="16"/>
    </row>
    <row r="6" spans="2:16" x14ac:dyDescent="0.2"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6"/>
    </row>
    <row r="7" spans="2:16" ht="12.75" customHeight="1" x14ac:dyDescent="0.2">
      <c r="B7" s="15"/>
      <c r="C7" s="4" t="s">
        <v>18</v>
      </c>
      <c r="D7" s="10"/>
      <c r="E7" s="95" t="s">
        <v>19</v>
      </c>
      <c r="F7" s="96"/>
      <c r="G7" s="10"/>
      <c r="H7" s="72" t="s">
        <v>25</v>
      </c>
      <c r="I7" s="97"/>
      <c r="J7" s="10"/>
      <c r="K7" s="10"/>
      <c r="L7" s="88" t="s">
        <v>30</v>
      </c>
      <c r="M7" s="89"/>
      <c r="N7" s="10"/>
      <c r="O7" s="10"/>
      <c r="P7" s="16"/>
    </row>
    <row r="8" spans="2:16" x14ac:dyDescent="0.2">
      <c r="B8" s="1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6"/>
    </row>
    <row r="9" spans="2:16" x14ac:dyDescent="0.2">
      <c r="B9" s="15"/>
      <c r="C9" s="5" t="s">
        <v>7</v>
      </c>
      <c r="D9" s="10"/>
      <c r="E9" s="10"/>
      <c r="F9" s="10"/>
      <c r="G9" s="10"/>
      <c r="H9" s="87" t="s">
        <v>26</v>
      </c>
      <c r="I9" s="57"/>
      <c r="J9" s="10"/>
      <c r="K9" s="10"/>
      <c r="L9" s="88" t="s">
        <v>31</v>
      </c>
      <c r="M9" s="89"/>
      <c r="N9" s="10"/>
      <c r="O9" s="10"/>
      <c r="P9" s="16"/>
    </row>
    <row r="10" spans="2:16" x14ac:dyDescent="0.2"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6"/>
    </row>
    <row r="11" spans="2:16" ht="23.25" customHeight="1" x14ac:dyDescent="0.2">
      <c r="B11" s="17" t="s">
        <v>20</v>
      </c>
      <c r="C11" s="10"/>
      <c r="D11" s="7" t="s">
        <v>21</v>
      </c>
      <c r="E11" s="10"/>
      <c r="F11" s="10"/>
      <c r="G11" s="10"/>
      <c r="H11" s="72" t="s">
        <v>46</v>
      </c>
      <c r="I11" s="72"/>
      <c r="J11" s="10"/>
      <c r="K11" s="10"/>
      <c r="L11" s="90" t="s">
        <v>32</v>
      </c>
      <c r="M11" s="91"/>
      <c r="N11" s="10"/>
      <c r="O11" s="10"/>
      <c r="P11" s="16"/>
    </row>
    <row r="12" spans="2:16" ht="23.25" customHeight="1" x14ac:dyDescent="0.2">
      <c r="B12" s="18"/>
      <c r="C12" s="10"/>
      <c r="D12" s="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</row>
    <row r="13" spans="2:16" x14ac:dyDescent="0.2">
      <c r="B13" s="15"/>
      <c r="C13" s="10"/>
      <c r="D13" s="10"/>
      <c r="E13" s="10"/>
      <c r="F13" s="10"/>
      <c r="G13" s="10"/>
      <c r="H13" s="87" t="s">
        <v>27</v>
      </c>
      <c r="I13" s="57"/>
      <c r="J13" s="10"/>
      <c r="K13" s="87" t="s">
        <v>28</v>
      </c>
      <c r="L13" s="57"/>
      <c r="M13" s="10"/>
      <c r="N13" s="10"/>
      <c r="O13" s="10"/>
      <c r="P13" s="16"/>
    </row>
    <row r="14" spans="2:16" ht="25.5" x14ac:dyDescent="0.2">
      <c r="B14" s="15"/>
      <c r="C14" s="5" t="s">
        <v>5</v>
      </c>
      <c r="D14" s="10"/>
      <c r="E14" s="7" t="s">
        <v>22</v>
      </c>
      <c r="F14" s="10"/>
      <c r="G14" s="10"/>
      <c r="H14" s="10"/>
      <c r="I14" s="10"/>
      <c r="J14" s="10"/>
      <c r="K14" s="3"/>
      <c r="L14" s="10"/>
      <c r="M14" s="10"/>
      <c r="N14" s="10"/>
      <c r="O14" s="10"/>
      <c r="P14" s="16"/>
    </row>
    <row r="15" spans="2:16" x14ac:dyDescent="0.2">
      <c r="B15" s="15"/>
      <c r="C15" s="10"/>
      <c r="D15" s="10"/>
      <c r="E15" s="10"/>
      <c r="F15" s="10"/>
      <c r="G15" s="10"/>
      <c r="H15" s="72" t="s">
        <v>47</v>
      </c>
      <c r="I15" s="72"/>
      <c r="J15" s="10"/>
      <c r="K15" s="10"/>
      <c r="L15" s="10"/>
      <c r="M15" s="10"/>
      <c r="N15" s="10"/>
      <c r="O15" s="10"/>
      <c r="P15" s="16"/>
    </row>
    <row r="16" spans="2:16" x14ac:dyDescent="0.2"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6"/>
    </row>
    <row r="17" spans="2:16" ht="38.25" x14ac:dyDescent="0.2">
      <c r="B17" s="15"/>
      <c r="C17" s="6" t="s">
        <v>24</v>
      </c>
      <c r="D17" s="10"/>
      <c r="E17" s="7" t="s">
        <v>23</v>
      </c>
      <c r="F17" s="10"/>
      <c r="G17" s="10"/>
      <c r="H17" s="73" t="s">
        <v>33</v>
      </c>
      <c r="I17" s="74"/>
      <c r="J17" s="10"/>
      <c r="K17" s="8" t="s">
        <v>34</v>
      </c>
      <c r="L17" s="10"/>
      <c r="M17" s="75" t="s">
        <v>42</v>
      </c>
      <c r="N17" s="76"/>
      <c r="O17" s="10"/>
      <c r="P17" s="16"/>
    </row>
    <row r="18" spans="2:16" x14ac:dyDescent="0.2"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6"/>
    </row>
    <row r="19" spans="2:16" x14ac:dyDescent="0.2"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</row>
    <row r="20" spans="2:16" x14ac:dyDescent="0.2">
      <c r="B20" s="15"/>
      <c r="C20" s="10"/>
      <c r="D20" s="10"/>
      <c r="E20" s="77" t="s">
        <v>35</v>
      </c>
      <c r="F20" s="78"/>
      <c r="G20" s="10"/>
      <c r="H20" s="81" t="s">
        <v>36</v>
      </c>
      <c r="I20" s="82"/>
      <c r="J20" s="10"/>
      <c r="K20" s="85" t="s">
        <v>37</v>
      </c>
      <c r="L20" s="10"/>
      <c r="M20" s="10"/>
      <c r="N20" s="81" t="s">
        <v>38</v>
      </c>
      <c r="O20" s="82"/>
      <c r="P20" s="16"/>
    </row>
    <row r="21" spans="2:16" x14ac:dyDescent="0.2">
      <c r="B21" s="15"/>
      <c r="C21" s="10"/>
      <c r="D21" s="10"/>
      <c r="E21" s="79"/>
      <c r="F21" s="80"/>
      <c r="G21" s="10"/>
      <c r="H21" s="83"/>
      <c r="I21" s="84"/>
      <c r="J21" s="10"/>
      <c r="K21" s="86"/>
      <c r="L21" s="10"/>
      <c r="M21" s="10"/>
      <c r="N21" s="83"/>
      <c r="O21" s="84"/>
      <c r="P21" s="16"/>
    </row>
    <row r="22" spans="2:16" ht="13.5" thickBot="1" x14ac:dyDescent="0.2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</row>
    <row r="23" spans="2:16" x14ac:dyDescent="0.2"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</row>
    <row r="24" spans="2:16" x14ac:dyDescent="0.2">
      <c r="B24" s="55" t="s">
        <v>41</v>
      </c>
      <c r="C24" s="56"/>
      <c r="D24" s="57"/>
      <c r="E24" s="9"/>
      <c r="F24" s="58" t="s">
        <v>39</v>
      </c>
      <c r="G24" s="59"/>
      <c r="H24" s="11"/>
      <c r="I24" s="60" t="s">
        <v>40</v>
      </c>
      <c r="J24" s="61"/>
      <c r="K24" s="62"/>
      <c r="L24" s="10"/>
      <c r="M24" s="10"/>
      <c r="N24" s="10"/>
      <c r="O24" s="10"/>
      <c r="P24" s="16"/>
    </row>
    <row r="25" spans="2:16" ht="13.5" thickBot="1" x14ac:dyDescent="0.25">
      <c r="B25" s="63" t="s">
        <v>43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</sheetData>
  <mergeCells count="23">
    <mergeCell ref="H13:I13"/>
    <mergeCell ref="K13:L13"/>
    <mergeCell ref="C3:F3"/>
    <mergeCell ref="C5:F5"/>
    <mergeCell ref="H7:I7"/>
    <mergeCell ref="H9:I9"/>
    <mergeCell ref="E7:F7"/>
    <mergeCell ref="L5:M5"/>
    <mergeCell ref="L11:M11"/>
    <mergeCell ref="L7:M7"/>
    <mergeCell ref="L9:M9"/>
    <mergeCell ref="H11:I11"/>
    <mergeCell ref="B25:P25"/>
    <mergeCell ref="H15:I15"/>
    <mergeCell ref="H17:I17"/>
    <mergeCell ref="M17:N17"/>
    <mergeCell ref="N20:O21"/>
    <mergeCell ref="B24:D24"/>
    <mergeCell ref="F24:G24"/>
    <mergeCell ref="K20:K21"/>
    <mergeCell ref="I24:K24"/>
    <mergeCell ref="E20:F21"/>
    <mergeCell ref="H20:I21"/>
  </mergeCells>
  <phoneticPr fontId="5" type="noConversion"/>
  <pageMargins left="0.75" right="0.75" top="1" bottom="1" header="0" footer="0"/>
  <pageSetup paperSize="9"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topLeftCell="A13" workbookViewId="0">
      <selection activeCell="Q56" sqref="Q56:Q57"/>
    </sheetView>
  </sheetViews>
  <sheetFormatPr baseColWidth="10" defaultRowHeight="12.75" x14ac:dyDescent="0.2"/>
  <cols>
    <col min="1" max="1" width="11.42578125" style="1"/>
    <col min="2" max="2" width="31.140625" style="1" bestFit="1" customWidth="1"/>
    <col min="3" max="3" width="13.28515625" style="1" bestFit="1" customWidth="1"/>
    <col min="4" max="12" width="11.42578125" style="1"/>
    <col min="13" max="13" width="2.5703125" style="23" customWidth="1"/>
    <col min="14" max="16384" width="11.42578125" style="1"/>
  </cols>
  <sheetData>
    <row r="1" spans="1:32" ht="12.75" customHeight="1" x14ac:dyDescent="0.2">
      <c r="A1" s="26"/>
      <c r="B1" s="102" t="s">
        <v>79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6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2.75" customHeight="1" x14ac:dyDescent="0.2">
      <c r="A2" s="2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5" x14ac:dyDescent="0.25">
      <c r="A3" s="26"/>
      <c r="B3" s="42"/>
      <c r="C3" s="43" t="s">
        <v>1</v>
      </c>
      <c r="D3" s="43" t="s">
        <v>44</v>
      </c>
      <c r="E3" s="43" t="s">
        <v>45</v>
      </c>
      <c r="F3" s="29"/>
      <c r="G3" s="29"/>
      <c r="H3" s="29"/>
      <c r="I3" s="29"/>
      <c r="J3" s="29"/>
      <c r="K3" s="29"/>
      <c r="L3" s="29"/>
      <c r="M3" s="26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5" x14ac:dyDescent="0.25">
      <c r="A4" s="26"/>
      <c r="B4" s="42" t="s">
        <v>2</v>
      </c>
      <c r="C4" s="30">
        <v>1</v>
      </c>
      <c r="D4" s="30">
        <v>3.6</v>
      </c>
      <c r="E4" s="30">
        <v>3</v>
      </c>
      <c r="F4" s="29"/>
      <c r="G4" s="29"/>
      <c r="H4" s="29"/>
      <c r="I4" s="29"/>
      <c r="J4" s="29"/>
      <c r="K4" s="29"/>
      <c r="L4" s="29"/>
      <c r="M4" s="26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" x14ac:dyDescent="0.25">
      <c r="A5" s="26"/>
      <c r="B5" s="42" t="s">
        <v>0</v>
      </c>
      <c r="C5" s="31">
        <f>C4*(1+(0.0055*(D4-D5)+0.0033*(E4-E5)))</f>
        <v>0.99768999999999997</v>
      </c>
      <c r="D5" s="30">
        <v>3.9</v>
      </c>
      <c r="E5" s="30">
        <v>3.2</v>
      </c>
      <c r="F5" s="29"/>
      <c r="G5" s="29"/>
      <c r="H5" s="29"/>
      <c r="I5" s="29"/>
      <c r="J5" s="29"/>
      <c r="K5" s="29"/>
      <c r="L5" s="29"/>
      <c r="M5" s="26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2" customFormat="1" ht="15" x14ac:dyDescent="0.25">
      <c r="A6" s="26"/>
      <c r="B6" s="32"/>
      <c r="C6" s="32"/>
      <c r="D6" s="32"/>
      <c r="E6" s="32"/>
      <c r="F6" s="29"/>
      <c r="G6" s="29"/>
      <c r="H6" s="29"/>
      <c r="I6" s="29"/>
      <c r="J6" s="29"/>
      <c r="K6" s="29"/>
      <c r="L6" s="29"/>
      <c r="M6" s="2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" x14ac:dyDescent="0.25">
      <c r="A7" s="26"/>
      <c r="B7" s="28"/>
      <c r="C7" s="28"/>
      <c r="D7" s="28"/>
      <c r="E7" s="28"/>
      <c r="F7" s="29"/>
      <c r="G7" s="29"/>
      <c r="H7" s="29"/>
      <c r="I7" s="29"/>
      <c r="J7" s="29"/>
      <c r="K7" s="29"/>
      <c r="L7" s="29"/>
      <c r="M7" s="26"/>
      <c r="N7" s="23"/>
      <c r="O7" s="23"/>
      <c r="P7" s="25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" x14ac:dyDescent="0.25">
      <c r="A8" s="26"/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6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8" customHeight="1" x14ac:dyDescent="0.25">
      <c r="A9" s="26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5" x14ac:dyDescent="0.25">
      <c r="A10" s="26"/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15" x14ac:dyDescent="0.25">
      <c r="A11" s="26"/>
      <c r="B11" s="28"/>
      <c r="C11" s="28"/>
      <c r="D11" s="28"/>
      <c r="E11" s="28"/>
      <c r="F11" s="29"/>
      <c r="G11" s="29"/>
      <c r="H11" s="29"/>
      <c r="I11" s="29"/>
      <c r="J11" s="29"/>
      <c r="K11" s="29"/>
      <c r="L11" s="29"/>
      <c r="M11" s="2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5" x14ac:dyDescent="0.25">
      <c r="A12" s="26"/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M12" s="2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15.75" thickBot="1" x14ac:dyDescent="0.3">
      <c r="A13" s="26"/>
      <c r="B13" s="29"/>
      <c r="C13" s="29"/>
      <c r="D13" s="29"/>
      <c r="E13" s="33"/>
      <c r="F13" s="33"/>
      <c r="G13" s="33"/>
      <c r="H13" s="33"/>
      <c r="I13" s="33"/>
      <c r="J13" s="29"/>
      <c r="K13" s="29"/>
      <c r="L13" s="29"/>
      <c r="M13" s="26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.75" thickBot="1" x14ac:dyDescent="0.3">
      <c r="A14" s="26"/>
      <c r="B14" s="99" t="s">
        <v>80</v>
      </c>
      <c r="C14" s="100"/>
      <c r="D14" s="101"/>
      <c r="E14" s="33"/>
      <c r="F14" s="33"/>
      <c r="G14" s="33"/>
      <c r="H14" s="33"/>
      <c r="I14" s="33"/>
      <c r="J14" s="29"/>
      <c r="K14" s="29"/>
      <c r="L14" s="29"/>
      <c r="M14" s="2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15" x14ac:dyDescent="0.25">
      <c r="A15" s="26"/>
      <c r="B15" s="29"/>
      <c r="C15" s="29"/>
      <c r="D15" s="29"/>
      <c r="E15" s="33"/>
      <c r="F15" s="33"/>
      <c r="G15" s="33"/>
      <c r="H15" s="33"/>
      <c r="I15" s="33"/>
      <c r="J15" s="29"/>
      <c r="K15" s="29"/>
      <c r="L15" s="29"/>
      <c r="M15" s="26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5" x14ac:dyDescent="0.25">
      <c r="A16" s="26"/>
      <c r="B16" s="29"/>
      <c r="C16" s="41" t="s">
        <v>1</v>
      </c>
      <c r="D16" s="44" t="s">
        <v>44</v>
      </c>
      <c r="E16" s="33"/>
      <c r="F16" s="33"/>
      <c r="G16" s="33"/>
      <c r="H16" s="33"/>
      <c r="I16" s="33"/>
      <c r="J16" s="29"/>
      <c r="K16" s="29"/>
      <c r="L16" s="29"/>
      <c r="M16" s="2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5" x14ac:dyDescent="0.25">
      <c r="A17" s="26"/>
      <c r="B17" s="50" t="s">
        <v>7</v>
      </c>
      <c r="C17" s="30">
        <v>1</v>
      </c>
      <c r="D17" s="30">
        <v>30</v>
      </c>
      <c r="E17" s="29"/>
      <c r="F17" s="29"/>
      <c r="G17" s="29"/>
      <c r="H17" s="29"/>
      <c r="I17" s="29"/>
      <c r="J17" s="29"/>
      <c r="K17" s="29"/>
      <c r="L17" s="29"/>
      <c r="M17" s="26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" x14ac:dyDescent="0.25">
      <c r="A18" s="26"/>
      <c r="B18" s="41" t="s">
        <v>0</v>
      </c>
      <c r="C18" s="34">
        <f>0.263*D17*C17</f>
        <v>7.8900000000000006</v>
      </c>
      <c r="D18" s="30">
        <v>3.7</v>
      </c>
      <c r="E18" s="29"/>
      <c r="F18" s="29"/>
      <c r="G18" s="29"/>
      <c r="H18" s="29"/>
      <c r="I18" s="29"/>
      <c r="J18" s="29"/>
      <c r="K18" s="29"/>
      <c r="L18" s="29"/>
      <c r="M18" s="26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5" x14ac:dyDescent="0.25">
      <c r="A19" s="26"/>
      <c r="B19" s="41" t="s">
        <v>8</v>
      </c>
      <c r="C19" s="34">
        <f>C18*(D19+(10-D19)*(D18/D19))/10</f>
        <v>7.5349500000000003</v>
      </c>
      <c r="D19" s="30">
        <v>4</v>
      </c>
      <c r="E19" s="29"/>
      <c r="F19" s="29"/>
      <c r="G19" s="29"/>
      <c r="H19" s="29"/>
      <c r="I19" s="29"/>
      <c r="J19" s="29"/>
      <c r="K19" s="29"/>
      <c r="L19" s="29"/>
      <c r="M19" s="2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5" x14ac:dyDescent="0.25">
      <c r="A20" s="26"/>
      <c r="B20" s="41" t="s">
        <v>15</v>
      </c>
      <c r="C20" s="34">
        <f>C19/1.03</f>
        <v>7.3154854368932041</v>
      </c>
      <c r="D20" s="29"/>
      <c r="E20" s="29"/>
      <c r="F20" s="29"/>
      <c r="G20" s="29"/>
      <c r="H20" s="29"/>
      <c r="I20" s="29"/>
      <c r="J20" s="29"/>
      <c r="K20" s="29"/>
      <c r="L20" s="29"/>
      <c r="M20" s="26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5" x14ac:dyDescent="0.25">
      <c r="A21" s="26"/>
      <c r="B21" s="29"/>
      <c r="C21" s="41" t="s">
        <v>1</v>
      </c>
      <c r="D21" s="44" t="s">
        <v>44</v>
      </c>
      <c r="E21" s="29"/>
      <c r="F21" s="29"/>
      <c r="G21" s="29"/>
      <c r="H21" s="29"/>
      <c r="I21" s="29"/>
      <c r="J21" s="29"/>
      <c r="K21" s="29"/>
      <c r="L21" s="29"/>
      <c r="M21" s="26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" x14ac:dyDescent="0.25">
      <c r="A22" s="26"/>
      <c r="B22" s="51" t="s">
        <v>5</v>
      </c>
      <c r="C22" s="30">
        <v>1</v>
      </c>
      <c r="D22" s="35" t="s">
        <v>13</v>
      </c>
      <c r="E22" s="29"/>
      <c r="F22" s="29"/>
      <c r="G22" s="36"/>
      <c r="H22" s="36"/>
      <c r="I22" s="36"/>
      <c r="J22" s="36"/>
      <c r="K22" s="29"/>
      <c r="L22" s="29"/>
      <c r="M22" s="26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5" x14ac:dyDescent="0.25">
      <c r="A23" s="26"/>
      <c r="B23" s="41" t="s">
        <v>0</v>
      </c>
      <c r="C23" s="37">
        <f>22.5*C22</f>
        <v>22.5</v>
      </c>
      <c r="D23" s="30">
        <v>3.7</v>
      </c>
      <c r="E23" s="29"/>
      <c r="F23" s="29"/>
      <c r="G23" s="36"/>
      <c r="H23" s="36"/>
      <c r="I23" s="36"/>
      <c r="J23" s="36"/>
      <c r="K23" s="29"/>
      <c r="L23" s="29"/>
      <c r="M23" s="26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5" x14ac:dyDescent="0.25">
      <c r="A24" s="26"/>
      <c r="B24" s="41" t="s">
        <v>8</v>
      </c>
      <c r="C24" s="37">
        <f>C23*(D24+(10-D24)*(D23/D24))/10</f>
        <v>21.487500000000004</v>
      </c>
      <c r="D24" s="38">
        <v>4</v>
      </c>
      <c r="E24" s="29"/>
      <c r="F24" s="29"/>
      <c r="G24" s="36"/>
      <c r="H24" s="36"/>
      <c r="I24" s="36"/>
      <c r="J24" s="36"/>
      <c r="K24" s="29"/>
      <c r="L24" s="33"/>
      <c r="M24" s="2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5" x14ac:dyDescent="0.25">
      <c r="A25" s="26"/>
      <c r="B25" s="41" t="s">
        <v>15</v>
      </c>
      <c r="C25" s="37">
        <f>C24/1.03</f>
        <v>20.861650485436897</v>
      </c>
      <c r="D25" s="39"/>
      <c r="E25" s="29"/>
      <c r="F25" s="29"/>
      <c r="G25" s="36"/>
      <c r="H25" s="36"/>
      <c r="I25" s="36"/>
      <c r="J25" s="36"/>
      <c r="K25" s="29"/>
      <c r="L25" s="33"/>
      <c r="M25" s="27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5" x14ac:dyDescent="0.25">
      <c r="A26" s="26"/>
      <c r="B26" s="29"/>
      <c r="C26" s="29"/>
      <c r="D26" s="36"/>
      <c r="E26" s="29"/>
      <c r="F26" s="29"/>
      <c r="G26" s="36"/>
      <c r="H26" s="36"/>
      <c r="I26" s="36"/>
      <c r="J26" s="36"/>
      <c r="K26" s="29"/>
      <c r="L26" s="33"/>
      <c r="M26" s="27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5" x14ac:dyDescent="0.25">
      <c r="A27" s="26"/>
      <c r="B27" s="98" t="s">
        <v>6</v>
      </c>
      <c r="C27" s="98"/>
      <c r="D27" s="98"/>
      <c r="E27" s="29"/>
      <c r="F27" s="29"/>
      <c r="G27" s="36"/>
      <c r="H27" s="36"/>
      <c r="I27" s="36"/>
      <c r="J27" s="36"/>
      <c r="K27" s="29"/>
      <c r="L27" s="33"/>
      <c r="M27" s="27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5" x14ac:dyDescent="0.25">
      <c r="A28" s="26"/>
      <c r="B28" s="29"/>
      <c r="C28" s="41" t="s">
        <v>1</v>
      </c>
      <c r="D28" s="44" t="s">
        <v>44</v>
      </c>
      <c r="E28" s="29"/>
      <c r="F28" s="29"/>
      <c r="G28" s="36"/>
      <c r="H28" s="36"/>
      <c r="I28" s="36"/>
      <c r="J28" s="36"/>
      <c r="K28" s="29"/>
      <c r="L28" s="29"/>
      <c r="M28" s="2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 x14ac:dyDescent="0.25">
      <c r="A29" s="26"/>
      <c r="B29" s="52" t="s">
        <v>3</v>
      </c>
      <c r="C29" s="30">
        <v>1</v>
      </c>
      <c r="D29" s="35" t="s">
        <v>13</v>
      </c>
      <c r="E29" s="29"/>
      <c r="F29" s="29"/>
      <c r="G29" s="36"/>
      <c r="H29" s="36"/>
      <c r="I29" s="36"/>
      <c r="J29" s="36"/>
      <c r="K29" s="29"/>
      <c r="L29" s="29"/>
      <c r="M29" s="2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" x14ac:dyDescent="0.25">
      <c r="A30" s="26"/>
      <c r="B30" s="41" t="s">
        <v>0</v>
      </c>
      <c r="C30" s="37">
        <f>5*C29</f>
        <v>5</v>
      </c>
      <c r="D30" s="30">
        <v>3.7</v>
      </c>
      <c r="E30" s="29"/>
      <c r="F30" s="29"/>
      <c r="G30" s="29"/>
      <c r="H30" s="29"/>
      <c r="I30" s="29"/>
      <c r="J30" s="29"/>
      <c r="K30" s="29"/>
      <c r="L30" s="29"/>
      <c r="M30" s="26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5" x14ac:dyDescent="0.25">
      <c r="A31" s="26"/>
      <c r="B31" s="41" t="s">
        <v>8</v>
      </c>
      <c r="C31" s="37">
        <f>C30*(D31+(10-D31)*(D30/D31))/10</f>
        <v>4.7750000000000004</v>
      </c>
      <c r="D31" s="30">
        <v>4</v>
      </c>
      <c r="E31" s="29"/>
      <c r="F31" s="29"/>
      <c r="G31" s="29"/>
      <c r="H31" s="29"/>
      <c r="I31" s="29"/>
      <c r="J31" s="29"/>
      <c r="K31" s="29"/>
      <c r="L31" s="29"/>
      <c r="M31" s="2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5" x14ac:dyDescent="0.25">
      <c r="A32" s="26"/>
      <c r="B32" s="41" t="s">
        <v>15</v>
      </c>
      <c r="C32" s="37">
        <f>C31/1.03</f>
        <v>4.6359223300970873</v>
      </c>
      <c r="D32" s="39"/>
      <c r="E32" s="29"/>
      <c r="F32" s="29"/>
      <c r="G32" s="29"/>
      <c r="H32" s="29"/>
      <c r="I32" s="29"/>
      <c r="J32" s="29"/>
      <c r="K32" s="29"/>
      <c r="L32" s="29"/>
      <c r="M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5" x14ac:dyDescent="0.25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5" x14ac:dyDescent="0.25">
      <c r="A34" s="26"/>
      <c r="B34" s="29"/>
      <c r="C34" s="45" t="s">
        <v>1</v>
      </c>
      <c r="D34" s="44" t="s">
        <v>44</v>
      </c>
      <c r="E34" s="29"/>
      <c r="F34" s="29"/>
      <c r="G34" s="29"/>
      <c r="H34" s="29"/>
      <c r="I34" s="29"/>
      <c r="J34" s="29"/>
      <c r="K34" s="29"/>
      <c r="L34" s="29"/>
      <c r="M34" s="26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5" x14ac:dyDescent="0.25">
      <c r="A35" s="26"/>
      <c r="B35" s="53" t="s">
        <v>9</v>
      </c>
      <c r="C35" s="30">
        <v>1</v>
      </c>
      <c r="D35" s="35" t="s">
        <v>13</v>
      </c>
      <c r="E35" s="29"/>
      <c r="F35" s="29"/>
      <c r="G35" s="29"/>
      <c r="H35" s="29"/>
      <c r="I35" s="29"/>
      <c r="J35" s="29"/>
      <c r="K35" s="29"/>
      <c r="L35" s="29"/>
      <c r="M35" s="26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" x14ac:dyDescent="0.25">
      <c r="A36" s="26"/>
      <c r="B36" s="40" t="s">
        <v>0</v>
      </c>
      <c r="C36" s="37">
        <f>7*C35</f>
        <v>7</v>
      </c>
      <c r="D36" s="30">
        <v>3.7</v>
      </c>
      <c r="E36" s="29"/>
      <c r="F36" s="29"/>
      <c r="G36" s="29"/>
      <c r="H36" s="29"/>
      <c r="I36" s="29"/>
      <c r="J36" s="29"/>
      <c r="K36" s="29"/>
      <c r="L36" s="29"/>
      <c r="M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5" x14ac:dyDescent="0.25">
      <c r="A37" s="26"/>
      <c r="B37" s="40" t="s">
        <v>8</v>
      </c>
      <c r="C37" s="37">
        <f>C36*(D37+(10-D37)*(D36/D37))/10</f>
        <v>6.6850000000000005</v>
      </c>
      <c r="D37" s="30">
        <v>4</v>
      </c>
      <c r="E37" s="29"/>
      <c r="F37" s="29"/>
      <c r="G37" s="29"/>
      <c r="H37" s="29"/>
      <c r="I37" s="29"/>
      <c r="J37" s="29"/>
      <c r="K37" s="29"/>
      <c r="L37" s="29"/>
      <c r="M37" s="2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" x14ac:dyDescent="0.25">
      <c r="A38" s="26"/>
      <c r="B38" s="40" t="s">
        <v>15</v>
      </c>
      <c r="C38" s="37">
        <f>C37/1.03</f>
        <v>6.4902912621359228</v>
      </c>
      <c r="D38" s="39"/>
      <c r="E38" s="29"/>
      <c r="F38" s="29"/>
      <c r="G38" s="29"/>
      <c r="H38" s="29"/>
      <c r="I38" s="29"/>
      <c r="J38" s="29"/>
      <c r="K38" s="29"/>
      <c r="L38" s="29"/>
      <c r="M38" s="26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5" x14ac:dyDescent="0.25">
      <c r="A39" s="2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" x14ac:dyDescent="0.25">
      <c r="A40" s="26"/>
      <c r="B40" s="29"/>
      <c r="C40" s="45" t="s">
        <v>1</v>
      </c>
      <c r="D40" s="44" t="s">
        <v>44</v>
      </c>
      <c r="E40" s="29"/>
      <c r="F40" s="29"/>
      <c r="G40" s="29"/>
      <c r="H40" s="29"/>
      <c r="I40" s="29"/>
      <c r="J40" s="29"/>
      <c r="K40" s="29"/>
      <c r="L40" s="29"/>
      <c r="M40" s="26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5" x14ac:dyDescent="0.25">
      <c r="A41" s="26"/>
      <c r="B41" s="49" t="s">
        <v>10</v>
      </c>
      <c r="C41" s="30">
        <v>1</v>
      </c>
      <c r="D41" s="35" t="s">
        <v>13</v>
      </c>
      <c r="E41" s="29"/>
      <c r="F41" s="29"/>
      <c r="G41" s="29"/>
      <c r="H41" s="29"/>
      <c r="I41" s="29"/>
      <c r="J41" s="29"/>
      <c r="K41" s="29"/>
      <c r="L41" s="29"/>
      <c r="M41" s="2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5" x14ac:dyDescent="0.25">
      <c r="A42" s="26"/>
      <c r="B42" s="40" t="s">
        <v>0</v>
      </c>
      <c r="C42" s="24">
        <f>10*C41</f>
        <v>10</v>
      </c>
      <c r="D42" s="30">
        <v>3.7</v>
      </c>
      <c r="E42" s="29"/>
      <c r="F42" s="29"/>
      <c r="G42" s="29"/>
      <c r="H42" s="29"/>
      <c r="I42" s="29"/>
      <c r="J42" s="29"/>
      <c r="K42" s="29"/>
      <c r="L42" s="29"/>
      <c r="M42" s="2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5" x14ac:dyDescent="0.25">
      <c r="A43" s="26"/>
      <c r="B43" s="40" t="s">
        <v>8</v>
      </c>
      <c r="C43" s="24">
        <f>C42*(D43+(10-D43)*(D42/D43))/10</f>
        <v>9.5500000000000007</v>
      </c>
      <c r="D43" s="30">
        <v>4</v>
      </c>
      <c r="E43" s="29"/>
      <c r="F43" s="29"/>
      <c r="G43" s="29"/>
      <c r="H43" s="29"/>
      <c r="I43" s="29"/>
      <c r="J43" s="29"/>
      <c r="K43" s="29"/>
      <c r="L43" s="29"/>
      <c r="M43" s="26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5" x14ac:dyDescent="0.25">
      <c r="A44" s="26"/>
      <c r="B44" s="40" t="s">
        <v>15</v>
      </c>
      <c r="C44" s="24">
        <f>C43/1.03</f>
        <v>9.2718446601941746</v>
      </c>
      <c r="D44" s="39"/>
      <c r="E44" s="29"/>
      <c r="F44" s="29"/>
      <c r="G44" s="29"/>
      <c r="H44" s="29"/>
      <c r="I44" s="29"/>
      <c r="J44" s="29"/>
      <c r="K44" s="29"/>
      <c r="L44" s="29"/>
      <c r="M44" s="2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5" x14ac:dyDescent="0.25">
      <c r="A45" s="26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6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5" x14ac:dyDescent="0.25">
      <c r="A46" s="26"/>
      <c r="B46" s="29"/>
      <c r="C46" s="45" t="s">
        <v>1</v>
      </c>
      <c r="D46" s="44" t="s">
        <v>44</v>
      </c>
      <c r="E46" s="29"/>
      <c r="F46" s="29"/>
      <c r="G46" s="29"/>
      <c r="H46" s="29"/>
      <c r="I46" s="29"/>
      <c r="J46" s="29"/>
      <c r="K46" s="29"/>
      <c r="L46" s="29"/>
      <c r="M46" s="2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5" x14ac:dyDescent="0.25">
      <c r="A47" s="26"/>
      <c r="B47" s="48" t="s">
        <v>11</v>
      </c>
      <c r="C47" s="30">
        <v>1</v>
      </c>
      <c r="D47" s="35" t="s">
        <v>13</v>
      </c>
      <c r="E47" s="29"/>
      <c r="F47" s="29"/>
      <c r="G47" s="29"/>
      <c r="H47" s="29"/>
      <c r="I47" s="29"/>
      <c r="J47" s="29"/>
      <c r="K47" s="29"/>
      <c r="L47" s="29"/>
      <c r="M47" s="26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5" x14ac:dyDescent="0.25">
      <c r="A48" s="26"/>
      <c r="B48" s="40" t="s">
        <v>0</v>
      </c>
      <c r="C48" s="24">
        <f>11.5*C47</f>
        <v>11.5</v>
      </c>
      <c r="D48" s="30">
        <v>3.7</v>
      </c>
      <c r="E48" s="29"/>
      <c r="F48" s="29"/>
      <c r="G48" s="29"/>
      <c r="H48" s="29"/>
      <c r="I48" s="29"/>
      <c r="J48" s="29"/>
      <c r="K48" s="29"/>
      <c r="L48" s="29"/>
      <c r="M48" s="2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5" x14ac:dyDescent="0.25">
      <c r="A49" s="26"/>
      <c r="B49" s="40" t="s">
        <v>8</v>
      </c>
      <c r="C49" s="24">
        <f>C48*(D49+(10-D49)*(D48/D49))/10</f>
        <v>10.9825</v>
      </c>
      <c r="D49" s="30">
        <v>4</v>
      </c>
      <c r="E49" s="29"/>
      <c r="F49" s="29"/>
      <c r="G49" s="29"/>
      <c r="H49" s="29"/>
      <c r="I49" s="29"/>
      <c r="J49" s="29"/>
      <c r="K49" s="29"/>
      <c r="L49" s="29"/>
      <c r="M49" s="26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5" x14ac:dyDescent="0.25">
      <c r="A50" s="26"/>
      <c r="B50" s="40" t="s">
        <v>15</v>
      </c>
      <c r="C50" s="24">
        <f>C49/1.03</f>
        <v>10.662621359223301</v>
      </c>
      <c r="D50" s="39"/>
      <c r="E50" s="29"/>
      <c r="F50" s="29"/>
      <c r="G50" s="29"/>
      <c r="H50" s="29"/>
      <c r="I50" s="29"/>
      <c r="J50" s="29"/>
      <c r="K50" s="29"/>
      <c r="L50" s="29"/>
      <c r="M50" s="2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5" x14ac:dyDescent="0.25">
      <c r="A51" s="26"/>
      <c r="B51" s="29"/>
      <c r="C51" s="29"/>
      <c r="D51" s="29"/>
      <c r="E51" s="29"/>
      <c r="F51" s="29"/>
      <c r="G51" s="29" t="s">
        <v>14</v>
      </c>
      <c r="H51" s="29"/>
      <c r="I51" s="29"/>
      <c r="J51" s="29"/>
      <c r="K51" s="29"/>
      <c r="L51" s="29"/>
      <c r="M51" s="2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5" x14ac:dyDescent="0.25">
      <c r="A52" s="26"/>
      <c r="B52" s="29"/>
      <c r="C52" s="45" t="s">
        <v>1</v>
      </c>
      <c r="D52" s="44" t="s">
        <v>44</v>
      </c>
      <c r="E52" s="29"/>
      <c r="F52" s="29"/>
      <c r="G52" s="29"/>
      <c r="H52" s="29"/>
      <c r="I52" s="29"/>
      <c r="J52" s="29"/>
      <c r="K52" s="29"/>
      <c r="L52" s="29"/>
      <c r="M52" s="26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5" x14ac:dyDescent="0.25">
      <c r="A53" s="26"/>
      <c r="B53" s="49" t="s">
        <v>12</v>
      </c>
      <c r="C53" s="30">
        <v>1</v>
      </c>
      <c r="D53" s="35" t="s">
        <v>13</v>
      </c>
      <c r="E53" s="29"/>
      <c r="F53" s="29"/>
      <c r="G53" s="29"/>
      <c r="H53" s="29"/>
      <c r="I53" s="29"/>
      <c r="J53" s="29"/>
      <c r="K53" s="29"/>
      <c r="L53" s="29"/>
      <c r="M53" s="26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5" x14ac:dyDescent="0.25">
      <c r="A54" s="26"/>
      <c r="B54" s="40" t="s">
        <v>0</v>
      </c>
      <c r="C54" s="24">
        <f>9.5*C53</f>
        <v>9.5</v>
      </c>
      <c r="D54" s="30">
        <v>3.7</v>
      </c>
      <c r="E54" s="29"/>
      <c r="F54" s="29"/>
      <c r="G54" s="29"/>
      <c r="H54" s="29"/>
      <c r="I54" s="29"/>
      <c r="J54" s="29"/>
      <c r="K54" s="29"/>
      <c r="L54" s="29"/>
      <c r="M54" s="26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5" x14ac:dyDescent="0.25">
      <c r="A55" s="26"/>
      <c r="B55" s="40" t="s">
        <v>8</v>
      </c>
      <c r="C55" s="24">
        <f>C54*(D55+(10-D55)*(D54/D55))/10</f>
        <v>9.0725000000000016</v>
      </c>
      <c r="D55" s="30">
        <v>4</v>
      </c>
      <c r="E55" s="29"/>
      <c r="F55" s="29"/>
      <c r="G55" s="29"/>
      <c r="H55" s="29"/>
      <c r="I55" s="29"/>
      <c r="J55" s="29"/>
      <c r="K55" s="29"/>
      <c r="L55" s="29"/>
      <c r="M55" s="26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5" x14ac:dyDescent="0.25">
      <c r="A56" s="26"/>
      <c r="B56" s="40" t="s">
        <v>15</v>
      </c>
      <c r="C56" s="24">
        <f>C55/1.03</f>
        <v>8.8082524271844669</v>
      </c>
      <c r="D56" s="39"/>
      <c r="E56" s="29"/>
      <c r="F56" s="29"/>
      <c r="G56" s="29"/>
      <c r="H56" s="29"/>
      <c r="I56" s="29"/>
      <c r="J56" s="29"/>
      <c r="K56" s="29"/>
      <c r="L56" s="29"/>
      <c r="M56" s="2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" x14ac:dyDescent="0.25">
      <c r="A57" s="2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6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" x14ac:dyDescent="0.25">
      <c r="A58" s="26"/>
      <c r="B58" s="29"/>
      <c r="C58" s="45" t="s">
        <v>1</v>
      </c>
      <c r="D58" s="44" t="s">
        <v>44</v>
      </c>
      <c r="E58" s="29"/>
      <c r="F58" s="29"/>
      <c r="G58" s="29"/>
      <c r="H58" s="29"/>
      <c r="I58" s="29"/>
      <c r="J58" s="29"/>
      <c r="K58" s="29"/>
      <c r="L58" s="29"/>
      <c r="M58" s="26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" x14ac:dyDescent="0.25">
      <c r="A59" s="26"/>
      <c r="B59" s="51" t="s">
        <v>4</v>
      </c>
      <c r="C59" s="30">
        <v>1</v>
      </c>
      <c r="D59" s="35" t="s">
        <v>13</v>
      </c>
      <c r="E59" s="29"/>
      <c r="F59" s="29"/>
      <c r="G59" s="29"/>
      <c r="H59" s="29"/>
      <c r="I59" s="29"/>
      <c r="J59" s="29"/>
      <c r="K59" s="29"/>
      <c r="L59" s="29"/>
      <c r="M59" s="26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" x14ac:dyDescent="0.25">
      <c r="A60" s="26"/>
      <c r="B60" s="40" t="s">
        <v>0</v>
      </c>
      <c r="C60" s="24">
        <f>8*C59</f>
        <v>8</v>
      </c>
      <c r="D60" s="30">
        <v>3.7</v>
      </c>
      <c r="E60" s="29"/>
      <c r="F60" s="29"/>
      <c r="G60" s="29"/>
      <c r="H60" s="29"/>
      <c r="I60" s="29"/>
      <c r="J60" s="29"/>
      <c r="K60" s="29"/>
      <c r="L60" s="29"/>
      <c r="M60" s="26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" x14ac:dyDescent="0.25">
      <c r="A61" s="26"/>
      <c r="B61" s="40" t="s">
        <v>8</v>
      </c>
      <c r="C61" s="24">
        <f>C60*(D61+(10-D61)*(D60/D61))/10</f>
        <v>7.6400000000000006</v>
      </c>
      <c r="D61" s="30">
        <v>4</v>
      </c>
      <c r="E61" s="29"/>
      <c r="F61" s="29"/>
      <c r="G61" s="29"/>
      <c r="H61" s="29"/>
      <c r="I61" s="29"/>
      <c r="J61" s="29"/>
      <c r="K61" s="29"/>
      <c r="L61" s="29"/>
      <c r="M61" s="26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" x14ac:dyDescent="0.25">
      <c r="A62" s="26"/>
      <c r="B62" s="40" t="s">
        <v>15</v>
      </c>
      <c r="C62" s="24">
        <f>C61/1.03</f>
        <v>7.4174757281553401</v>
      </c>
      <c r="D62" s="29"/>
      <c r="E62" s="29"/>
      <c r="F62" s="29"/>
      <c r="G62" s="29"/>
      <c r="H62" s="29"/>
      <c r="I62" s="29"/>
      <c r="J62" s="29"/>
      <c r="K62" s="29"/>
      <c r="L62" s="29"/>
      <c r="M62" s="26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s="2" customFormat="1" ht="15" x14ac:dyDescent="0.25">
      <c r="A63" s="2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6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2" customFormat="1" ht="15" x14ac:dyDescent="0.25">
      <c r="A64" s="26"/>
      <c r="B64" s="29"/>
      <c r="C64" s="45" t="s">
        <v>1</v>
      </c>
      <c r="D64" s="46"/>
      <c r="E64" s="47"/>
      <c r="F64" s="29"/>
      <c r="G64" s="29"/>
      <c r="H64" s="29"/>
      <c r="I64" s="29"/>
      <c r="J64" s="29"/>
      <c r="K64" s="29"/>
      <c r="L64" s="29"/>
      <c r="M64" s="26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s="2" customFormat="1" ht="15" x14ac:dyDescent="0.25">
      <c r="A65" s="26"/>
      <c r="B65" s="54" t="s">
        <v>78</v>
      </c>
      <c r="C65" s="30">
        <v>1</v>
      </c>
      <c r="D65" s="33"/>
      <c r="E65" s="29"/>
      <c r="F65" s="29"/>
      <c r="G65" s="29"/>
      <c r="H65" s="29"/>
      <c r="I65" s="29"/>
      <c r="J65" s="29"/>
      <c r="K65" s="29"/>
      <c r="L65" s="29"/>
      <c r="M65" s="26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s="2" customFormat="1" ht="15" x14ac:dyDescent="0.25">
      <c r="A66" s="26"/>
      <c r="B66" s="46" t="s">
        <v>81</v>
      </c>
      <c r="C66" s="30">
        <v>3.5</v>
      </c>
      <c r="D66" s="33"/>
      <c r="E66" s="29"/>
      <c r="F66" s="29"/>
      <c r="G66" s="29"/>
      <c r="H66" s="29"/>
      <c r="I66" s="29"/>
      <c r="J66" s="29"/>
      <c r="K66" s="29"/>
      <c r="L66" s="29"/>
      <c r="M66" s="26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2" customFormat="1" ht="15" x14ac:dyDescent="0.25">
      <c r="A67" s="26"/>
      <c r="B67" s="40" t="s">
        <v>77</v>
      </c>
      <c r="C67" s="24">
        <f>IF(C66&lt;3.7,15,20)</f>
        <v>15</v>
      </c>
      <c r="D67" s="33"/>
      <c r="E67" s="29"/>
      <c r="F67" s="29"/>
      <c r="G67" s="29"/>
      <c r="H67" s="29"/>
      <c r="I67" s="29"/>
      <c r="J67" s="29"/>
      <c r="K67" s="29"/>
      <c r="L67" s="29"/>
      <c r="M67" s="26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2" customFormat="1" ht="15" x14ac:dyDescent="0.25">
      <c r="A68" s="26"/>
      <c r="B68" s="33"/>
      <c r="C68" s="33"/>
      <c r="D68" s="33"/>
      <c r="E68" s="29"/>
      <c r="F68" s="29"/>
      <c r="G68" s="29"/>
      <c r="H68" s="29"/>
      <c r="I68" s="29"/>
      <c r="J68" s="29"/>
      <c r="K68" s="29"/>
      <c r="L68" s="29"/>
      <c r="M68" s="26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s="2" customFormat="1" ht="15" x14ac:dyDescent="0.25">
      <c r="A69" s="26"/>
      <c r="B69" s="33"/>
      <c r="C69" s="33"/>
      <c r="D69" s="33"/>
      <c r="E69" s="29"/>
      <c r="F69" s="29"/>
      <c r="G69" s="29"/>
      <c r="H69" s="29"/>
      <c r="I69" s="29"/>
      <c r="J69" s="29"/>
      <c r="K69" s="29"/>
      <c r="L69" s="29"/>
      <c r="M69" s="2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s="2" customFormat="1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s="2" customFormat="1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32" s="23" customFormat="1" x14ac:dyDescent="0.2"/>
    <row r="73" spans="1:32" s="23" customFormat="1" x14ac:dyDescent="0.2"/>
    <row r="74" spans="1:32" s="23" customFormat="1" x14ac:dyDescent="0.2"/>
    <row r="75" spans="1:32" s="23" customFormat="1" x14ac:dyDescent="0.2"/>
    <row r="76" spans="1:32" s="23" customFormat="1" x14ac:dyDescent="0.2"/>
    <row r="77" spans="1:32" s="23" customFormat="1" x14ac:dyDescent="0.2"/>
    <row r="78" spans="1:32" s="23" customFormat="1" x14ac:dyDescent="0.2"/>
    <row r="79" spans="1:32" s="23" customFormat="1" x14ac:dyDescent="0.2"/>
    <row r="80" spans="1:32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</sheetData>
  <sheetProtection password="857E" sheet="1" objects="1" scenarios="1"/>
  <mergeCells count="3">
    <mergeCell ref="B27:D27"/>
    <mergeCell ref="B14:D14"/>
    <mergeCell ref="B1:L2"/>
  </mergeCells>
  <phoneticPr fontId="0" type="noConversion"/>
  <pageMargins left="0.75" right="0.75" top="1" bottom="1" header="0" footer="0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Transformación leche</vt:lpstr>
      <vt:lpstr>Transformació llet</vt:lpstr>
      <vt:lpstr>Equivalències</vt:lpstr>
      <vt:lpstr>'Transformació llet'!Área_de_impresión</vt:lpstr>
      <vt:lpstr>'Transformación leche'!Área_de_impresión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Antoni Segui</cp:lastModifiedBy>
  <cp:lastPrinted>2012-04-03T08:01:20Z</cp:lastPrinted>
  <dcterms:created xsi:type="dcterms:W3CDTF">2006-03-28T13:29:55Z</dcterms:created>
  <dcterms:modified xsi:type="dcterms:W3CDTF">2013-10-19T09:33:56Z</dcterms:modified>
</cp:coreProperties>
</file>